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613"/>
  <workbookPr hidePivotFieldList="1" autoCompressPictures="0"/>
  <bookViews>
    <workbookView xWindow="0" yWindow="-440" windowWidth="28800" windowHeight="18000" tabRatio="500" activeTab="2"/>
  </bookViews>
  <sheets>
    <sheet name="nach Partei" sheetId="2" r:id="rId1"/>
    <sheet name="nach Geschlecht" sheetId="3" r:id="rId2"/>
    <sheet name="nach Geburtsjahrzehnt" sheetId="6" r:id="rId3"/>
    <sheet name="nach Land gewichtet" sheetId="11" r:id="rId4"/>
    <sheet name="nach Land ungewichtet" sheetId="4" r:id="rId5"/>
    <sheet name="Bereinigungshilfe" sheetId="9" r:id="rId6"/>
    <sheet name="Geohilfe" sheetId="12" r:id="rId7"/>
  </sheets>
  <definedNames>
    <definedName name="Antworten">#REF!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" i="12" l="1"/>
  <c r="B2" i="12"/>
  <c r="B3" i="12"/>
  <c r="B4" i="12"/>
  <c r="B5" i="12"/>
  <c r="B6" i="12"/>
  <c r="B7" i="12"/>
  <c r="B8" i="12"/>
  <c r="B9" i="12"/>
  <c r="A9" i="12"/>
  <c r="F2" i="11"/>
  <c r="G2" i="11"/>
  <c r="H2" i="11"/>
  <c r="I2" i="11"/>
  <c r="J2" i="11"/>
  <c r="K2" i="11"/>
  <c r="L2" i="11"/>
  <c r="M2" i="11"/>
  <c r="N2" i="11"/>
  <c r="O2" i="11"/>
  <c r="P2" i="11"/>
  <c r="Q2" i="11"/>
  <c r="R2" i="11"/>
  <c r="S2" i="11"/>
  <c r="T2" i="11"/>
  <c r="U2" i="11"/>
  <c r="V2" i="11"/>
  <c r="W2" i="11"/>
  <c r="X2" i="11"/>
  <c r="Y2" i="11"/>
  <c r="Z2" i="11"/>
  <c r="AA2" i="11"/>
  <c r="AB2" i="11"/>
  <c r="AC2" i="11"/>
  <c r="AD2" i="11"/>
  <c r="AE2" i="11"/>
  <c r="AF2" i="11"/>
  <c r="AG2" i="11"/>
  <c r="AH2" i="11"/>
  <c r="AI2" i="11"/>
  <c r="AJ2" i="11"/>
  <c r="AK2" i="11"/>
  <c r="AL2" i="11"/>
  <c r="AM2" i="11"/>
  <c r="E2" i="11"/>
  <c r="D18" i="11"/>
  <c r="D17" i="11"/>
  <c r="D16" i="11"/>
  <c r="D15" i="11"/>
  <c r="D14" i="11"/>
  <c r="D13" i="11"/>
  <c r="D12" i="11"/>
  <c r="D11" i="11"/>
  <c r="D10" i="11"/>
  <c r="D9" i="11"/>
  <c r="D8" i="11"/>
  <c r="D7" i="11"/>
  <c r="D6" i="11"/>
  <c r="D5" i="11"/>
  <c r="D4" i="11"/>
  <c r="D3" i="11"/>
  <c r="G6" i="9"/>
  <c r="G7" i="9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66" i="9"/>
  <c r="G67" i="9"/>
  <c r="G68" i="9"/>
  <c r="G69" i="9"/>
  <c r="G70" i="9"/>
  <c r="G71" i="9"/>
  <c r="G72" i="9"/>
  <c r="G73" i="9"/>
  <c r="G74" i="9"/>
  <c r="G75" i="9"/>
  <c r="G76" i="9"/>
  <c r="G77" i="9"/>
  <c r="G78" i="9"/>
  <c r="G79" i="9"/>
  <c r="G80" i="9"/>
  <c r="G81" i="9"/>
  <c r="G82" i="9"/>
  <c r="G83" i="9"/>
  <c r="G84" i="9"/>
  <c r="G85" i="9"/>
  <c r="G86" i="9"/>
  <c r="G87" i="9"/>
  <c r="G88" i="9"/>
  <c r="G89" i="9"/>
  <c r="G90" i="9"/>
  <c r="G91" i="9"/>
  <c r="G92" i="9"/>
  <c r="G93" i="9"/>
  <c r="G94" i="9"/>
  <c r="G95" i="9"/>
  <c r="G96" i="9"/>
  <c r="G97" i="9"/>
  <c r="G98" i="9"/>
  <c r="G99" i="9"/>
  <c r="G5" i="9"/>
  <c r="BZ98" i="9"/>
  <c r="BZ97" i="9"/>
  <c r="BZ96" i="9"/>
  <c r="BZ95" i="9"/>
  <c r="BZ94" i="9"/>
  <c r="BZ93" i="9"/>
  <c r="BZ92" i="9"/>
  <c r="BZ91" i="9"/>
  <c r="BZ90" i="9"/>
  <c r="BZ89" i="9"/>
  <c r="BZ88" i="9"/>
  <c r="BZ87" i="9"/>
  <c r="BZ86" i="9"/>
  <c r="BZ85" i="9"/>
  <c r="BZ84" i="9"/>
  <c r="BZ83" i="9"/>
  <c r="BZ82" i="9"/>
  <c r="BZ81" i="9"/>
  <c r="BZ80" i="9"/>
  <c r="BZ79" i="9"/>
  <c r="BZ78" i="9"/>
  <c r="BZ77" i="9"/>
  <c r="BZ76" i="9"/>
  <c r="BZ75" i="9"/>
  <c r="BZ74" i="9"/>
  <c r="BZ73" i="9"/>
  <c r="BZ72" i="9"/>
  <c r="BZ71" i="9"/>
  <c r="BZ70" i="9"/>
  <c r="BZ69" i="9"/>
  <c r="BZ68" i="9"/>
  <c r="BZ67" i="9"/>
  <c r="BZ66" i="9"/>
  <c r="BZ65" i="9"/>
  <c r="BZ64" i="9"/>
  <c r="BZ63" i="9"/>
  <c r="BZ62" i="9"/>
  <c r="BZ61" i="9"/>
  <c r="BZ60" i="9"/>
  <c r="BZ59" i="9"/>
  <c r="BZ58" i="9"/>
  <c r="BZ57" i="9"/>
  <c r="BZ56" i="9"/>
  <c r="BZ55" i="9"/>
  <c r="BZ54" i="9"/>
  <c r="BZ53" i="9"/>
  <c r="BZ52" i="9"/>
  <c r="BZ51" i="9"/>
  <c r="BZ50" i="9"/>
  <c r="BZ49" i="9"/>
  <c r="BZ48" i="9"/>
  <c r="BZ47" i="9"/>
  <c r="BZ46" i="9"/>
  <c r="BZ45" i="9"/>
  <c r="BZ44" i="9"/>
  <c r="BZ43" i="9"/>
  <c r="BZ42" i="9"/>
  <c r="BZ41" i="9"/>
  <c r="BZ40" i="9"/>
  <c r="BZ39" i="9"/>
  <c r="BZ38" i="9"/>
  <c r="BZ37" i="9"/>
  <c r="BZ36" i="9"/>
  <c r="BZ35" i="9"/>
  <c r="BZ34" i="9"/>
  <c r="BZ33" i="9"/>
  <c r="BZ32" i="9"/>
  <c r="BZ31" i="9"/>
  <c r="BZ30" i="9"/>
  <c r="BZ29" i="9"/>
  <c r="BZ28" i="9"/>
  <c r="BZ27" i="9"/>
  <c r="BZ26" i="9"/>
  <c r="BZ25" i="9"/>
  <c r="BZ24" i="9"/>
  <c r="BZ23" i="9"/>
  <c r="BZ22" i="9"/>
  <c r="BZ21" i="9"/>
  <c r="BZ20" i="9"/>
  <c r="BZ19" i="9"/>
  <c r="BZ18" i="9"/>
  <c r="BZ17" i="9"/>
  <c r="BZ16" i="9"/>
  <c r="BZ15" i="9"/>
  <c r="BZ14" i="9"/>
  <c r="BZ13" i="9"/>
  <c r="BZ12" i="9"/>
  <c r="BZ11" i="9"/>
  <c r="BZ10" i="9"/>
  <c r="BZ9" i="9"/>
  <c r="BZ8" i="9"/>
  <c r="BZ7" i="9"/>
  <c r="BZ6" i="9"/>
  <c r="BZ5" i="9"/>
  <c r="BX98" i="9"/>
  <c r="BX97" i="9"/>
  <c r="BX96" i="9"/>
  <c r="BX95" i="9"/>
  <c r="BX94" i="9"/>
  <c r="BX93" i="9"/>
  <c r="BX92" i="9"/>
  <c r="BX91" i="9"/>
  <c r="BX90" i="9"/>
  <c r="BX89" i="9"/>
  <c r="BX88" i="9"/>
  <c r="BX87" i="9"/>
  <c r="BX86" i="9"/>
  <c r="BX85" i="9"/>
  <c r="BX84" i="9"/>
  <c r="BX83" i="9"/>
  <c r="BX82" i="9"/>
  <c r="BX81" i="9"/>
  <c r="BX80" i="9"/>
  <c r="BX79" i="9"/>
  <c r="BX78" i="9"/>
  <c r="BX77" i="9"/>
  <c r="BX76" i="9"/>
  <c r="BX75" i="9"/>
  <c r="BX74" i="9"/>
  <c r="BX73" i="9"/>
  <c r="BX72" i="9"/>
  <c r="BX71" i="9"/>
  <c r="BX70" i="9"/>
  <c r="BX69" i="9"/>
  <c r="BX68" i="9"/>
  <c r="BX67" i="9"/>
  <c r="BX66" i="9"/>
  <c r="BX65" i="9"/>
  <c r="BX64" i="9"/>
  <c r="BX63" i="9"/>
  <c r="BX62" i="9"/>
  <c r="BX61" i="9"/>
  <c r="BX60" i="9"/>
  <c r="BX59" i="9"/>
  <c r="BX58" i="9"/>
  <c r="BX57" i="9"/>
  <c r="BX56" i="9"/>
  <c r="BX55" i="9"/>
  <c r="BX54" i="9"/>
  <c r="BX53" i="9"/>
  <c r="BX52" i="9"/>
  <c r="BX51" i="9"/>
  <c r="BX50" i="9"/>
  <c r="BX49" i="9"/>
  <c r="BX48" i="9"/>
  <c r="BX47" i="9"/>
  <c r="BX46" i="9"/>
  <c r="BX45" i="9"/>
  <c r="BX44" i="9"/>
  <c r="BX43" i="9"/>
  <c r="BX42" i="9"/>
  <c r="BX41" i="9"/>
  <c r="BX40" i="9"/>
  <c r="BX39" i="9"/>
  <c r="BX38" i="9"/>
  <c r="BX37" i="9"/>
  <c r="BX36" i="9"/>
  <c r="BX35" i="9"/>
  <c r="BX34" i="9"/>
  <c r="BX33" i="9"/>
  <c r="BX32" i="9"/>
  <c r="BX31" i="9"/>
  <c r="BX30" i="9"/>
  <c r="BX29" i="9"/>
  <c r="BX28" i="9"/>
  <c r="BX27" i="9"/>
  <c r="BX26" i="9"/>
  <c r="BX25" i="9"/>
  <c r="BX24" i="9"/>
  <c r="BX23" i="9"/>
  <c r="BX22" i="9"/>
  <c r="BX21" i="9"/>
  <c r="BX20" i="9"/>
  <c r="BX19" i="9"/>
  <c r="BX18" i="9"/>
  <c r="BX17" i="9"/>
  <c r="BX16" i="9"/>
  <c r="BX15" i="9"/>
  <c r="BX14" i="9"/>
  <c r="BX13" i="9"/>
  <c r="BX12" i="9"/>
  <c r="BX11" i="9"/>
  <c r="BX10" i="9"/>
  <c r="BX9" i="9"/>
  <c r="BX8" i="9"/>
  <c r="BX7" i="9"/>
  <c r="BX6" i="9"/>
  <c r="BX5" i="9"/>
  <c r="BV98" i="9"/>
  <c r="BV97" i="9"/>
  <c r="BV96" i="9"/>
  <c r="BV95" i="9"/>
  <c r="BV94" i="9"/>
  <c r="BV93" i="9"/>
  <c r="BV92" i="9"/>
  <c r="BV91" i="9"/>
  <c r="BV90" i="9"/>
  <c r="BV89" i="9"/>
  <c r="BV88" i="9"/>
  <c r="BV87" i="9"/>
  <c r="BV86" i="9"/>
  <c r="BV85" i="9"/>
  <c r="BV84" i="9"/>
  <c r="BV83" i="9"/>
  <c r="BV82" i="9"/>
  <c r="BV81" i="9"/>
  <c r="BV80" i="9"/>
  <c r="BV79" i="9"/>
  <c r="BV78" i="9"/>
  <c r="BV77" i="9"/>
  <c r="BV76" i="9"/>
  <c r="BV75" i="9"/>
  <c r="BV74" i="9"/>
  <c r="BV73" i="9"/>
  <c r="BV72" i="9"/>
  <c r="BV71" i="9"/>
  <c r="BV70" i="9"/>
  <c r="BV69" i="9"/>
  <c r="BV68" i="9"/>
  <c r="BV67" i="9"/>
  <c r="BV66" i="9"/>
  <c r="BV65" i="9"/>
  <c r="BV64" i="9"/>
  <c r="BV63" i="9"/>
  <c r="BV62" i="9"/>
  <c r="BV61" i="9"/>
  <c r="BV60" i="9"/>
  <c r="BV59" i="9"/>
  <c r="BV58" i="9"/>
  <c r="BV57" i="9"/>
  <c r="BV56" i="9"/>
  <c r="BV55" i="9"/>
  <c r="BV54" i="9"/>
  <c r="BV53" i="9"/>
  <c r="BV52" i="9"/>
  <c r="BV51" i="9"/>
  <c r="BV50" i="9"/>
  <c r="BV49" i="9"/>
  <c r="BV48" i="9"/>
  <c r="BV47" i="9"/>
  <c r="BV46" i="9"/>
  <c r="BV45" i="9"/>
  <c r="BV44" i="9"/>
  <c r="BV43" i="9"/>
  <c r="BV42" i="9"/>
  <c r="BV41" i="9"/>
  <c r="BV40" i="9"/>
  <c r="BV39" i="9"/>
  <c r="BV38" i="9"/>
  <c r="BV37" i="9"/>
  <c r="BV36" i="9"/>
  <c r="BV35" i="9"/>
  <c r="BV34" i="9"/>
  <c r="BV33" i="9"/>
  <c r="BV32" i="9"/>
  <c r="BV31" i="9"/>
  <c r="BV30" i="9"/>
  <c r="BV29" i="9"/>
  <c r="BV28" i="9"/>
  <c r="BV27" i="9"/>
  <c r="BV26" i="9"/>
  <c r="BV25" i="9"/>
  <c r="BV24" i="9"/>
  <c r="BV23" i="9"/>
  <c r="BV22" i="9"/>
  <c r="BV21" i="9"/>
  <c r="BV20" i="9"/>
  <c r="BV19" i="9"/>
  <c r="BV18" i="9"/>
  <c r="BV17" i="9"/>
  <c r="BV16" i="9"/>
  <c r="BV15" i="9"/>
  <c r="BV14" i="9"/>
  <c r="BV13" i="9"/>
  <c r="BV12" i="9"/>
  <c r="BV11" i="9"/>
  <c r="BV10" i="9"/>
  <c r="BV9" i="9"/>
  <c r="BV8" i="9"/>
  <c r="BV7" i="9"/>
  <c r="BV6" i="9"/>
  <c r="BV5" i="9"/>
  <c r="BT98" i="9"/>
  <c r="BT97" i="9"/>
  <c r="BT96" i="9"/>
  <c r="BT95" i="9"/>
  <c r="BT94" i="9"/>
  <c r="BT93" i="9"/>
  <c r="BT92" i="9"/>
  <c r="BT91" i="9"/>
  <c r="BT90" i="9"/>
  <c r="BT89" i="9"/>
  <c r="BT88" i="9"/>
  <c r="BT87" i="9"/>
  <c r="BT86" i="9"/>
  <c r="BT85" i="9"/>
  <c r="BT84" i="9"/>
  <c r="BT83" i="9"/>
  <c r="BT82" i="9"/>
  <c r="BT81" i="9"/>
  <c r="BT80" i="9"/>
  <c r="BT79" i="9"/>
  <c r="BT78" i="9"/>
  <c r="BT77" i="9"/>
  <c r="BT76" i="9"/>
  <c r="BT75" i="9"/>
  <c r="BT74" i="9"/>
  <c r="BT73" i="9"/>
  <c r="BT72" i="9"/>
  <c r="BT71" i="9"/>
  <c r="BT70" i="9"/>
  <c r="BT69" i="9"/>
  <c r="BT68" i="9"/>
  <c r="BT67" i="9"/>
  <c r="BT66" i="9"/>
  <c r="BT65" i="9"/>
  <c r="BT64" i="9"/>
  <c r="BT63" i="9"/>
  <c r="BT62" i="9"/>
  <c r="BT61" i="9"/>
  <c r="BT60" i="9"/>
  <c r="BT59" i="9"/>
  <c r="BT58" i="9"/>
  <c r="BT57" i="9"/>
  <c r="BT56" i="9"/>
  <c r="BT55" i="9"/>
  <c r="BT54" i="9"/>
  <c r="BT53" i="9"/>
  <c r="BT52" i="9"/>
  <c r="BT51" i="9"/>
  <c r="BT50" i="9"/>
  <c r="BT49" i="9"/>
  <c r="BT48" i="9"/>
  <c r="BT47" i="9"/>
  <c r="BT46" i="9"/>
  <c r="BT45" i="9"/>
  <c r="BT44" i="9"/>
  <c r="BT43" i="9"/>
  <c r="BT42" i="9"/>
  <c r="BT41" i="9"/>
  <c r="BT40" i="9"/>
  <c r="BT39" i="9"/>
  <c r="BT38" i="9"/>
  <c r="BT37" i="9"/>
  <c r="BT36" i="9"/>
  <c r="BT35" i="9"/>
  <c r="BT34" i="9"/>
  <c r="BT33" i="9"/>
  <c r="BT32" i="9"/>
  <c r="BT31" i="9"/>
  <c r="BT30" i="9"/>
  <c r="BT29" i="9"/>
  <c r="BT28" i="9"/>
  <c r="BT27" i="9"/>
  <c r="BT26" i="9"/>
  <c r="BT25" i="9"/>
  <c r="BT24" i="9"/>
  <c r="BT23" i="9"/>
  <c r="BT22" i="9"/>
  <c r="BT21" i="9"/>
  <c r="BT20" i="9"/>
  <c r="BT19" i="9"/>
  <c r="BT18" i="9"/>
  <c r="BT17" i="9"/>
  <c r="BT16" i="9"/>
  <c r="BT15" i="9"/>
  <c r="BT14" i="9"/>
  <c r="BT13" i="9"/>
  <c r="BT12" i="9"/>
  <c r="BT11" i="9"/>
  <c r="BT10" i="9"/>
  <c r="BT9" i="9"/>
  <c r="BT8" i="9"/>
  <c r="BT7" i="9"/>
  <c r="BT6" i="9"/>
  <c r="BT5" i="9"/>
  <c r="BR98" i="9"/>
  <c r="BR97" i="9"/>
  <c r="BR96" i="9"/>
  <c r="BR95" i="9"/>
  <c r="BR94" i="9"/>
  <c r="BR93" i="9"/>
  <c r="BR92" i="9"/>
  <c r="BR91" i="9"/>
  <c r="BR90" i="9"/>
  <c r="BR89" i="9"/>
  <c r="BR88" i="9"/>
  <c r="BR87" i="9"/>
  <c r="BR86" i="9"/>
  <c r="BR85" i="9"/>
  <c r="BR84" i="9"/>
  <c r="BR83" i="9"/>
  <c r="BR82" i="9"/>
  <c r="BR81" i="9"/>
  <c r="BR80" i="9"/>
  <c r="BR79" i="9"/>
  <c r="BR78" i="9"/>
  <c r="BR77" i="9"/>
  <c r="BR76" i="9"/>
  <c r="BR75" i="9"/>
  <c r="BR74" i="9"/>
  <c r="BR73" i="9"/>
  <c r="BR72" i="9"/>
  <c r="BR71" i="9"/>
  <c r="BR70" i="9"/>
  <c r="BR69" i="9"/>
  <c r="BR68" i="9"/>
  <c r="BR67" i="9"/>
  <c r="BR66" i="9"/>
  <c r="BR65" i="9"/>
  <c r="BR64" i="9"/>
  <c r="BR63" i="9"/>
  <c r="BR62" i="9"/>
  <c r="BR61" i="9"/>
  <c r="BR60" i="9"/>
  <c r="BR59" i="9"/>
  <c r="BR58" i="9"/>
  <c r="BR57" i="9"/>
  <c r="BR56" i="9"/>
  <c r="BR55" i="9"/>
  <c r="BR54" i="9"/>
  <c r="BR53" i="9"/>
  <c r="BR52" i="9"/>
  <c r="BR51" i="9"/>
  <c r="BR50" i="9"/>
  <c r="BR49" i="9"/>
  <c r="BR48" i="9"/>
  <c r="BR47" i="9"/>
  <c r="BR46" i="9"/>
  <c r="BR45" i="9"/>
  <c r="BR44" i="9"/>
  <c r="BR43" i="9"/>
  <c r="BR42" i="9"/>
  <c r="BR41" i="9"/>
  <c r="BR40" i="9"/>
  <c r="BR39" i="9"/>
  <c r="BR38" i="9"/>
  <c r="BR37" i="9"/>
  <c r="BR36" i="9"/>
  <c r="BR35" i="9"/>
  <c r="BR34" i="9"/>
  <c r="BR33" i="9"/>
  <c r="BR32" i="9"/>
  <c r="BR31" i="9"/>
  <c r="BR30" i="9"/>
  <c r="BR29" i="9"/>
  <c r="BR28" i="9"/>
  <c r="BR27" i="9"/>
  <c r="BR26" i="9"/>
  <c r="BR25" i="9"/>
  <c r="BR24" i="9"/>
  <c r="BR23" i="9"/>
  <c r="BR22" i="9"/>
  <c r="BR21" i="9"/>
  <c r="BR20" i="9"/>
  <c r="BR19" i="9"/>
  <c r="BR18" i="9"/>
  <c r="BR17" i="9"/>
  <c r="BR16" i="9"/>
  <c r="BR15" i="9"/>
  <c r="BR14" i="9"/>
  <c r="BR13" i="9"/>
  <c r="BR12" i="9"/>
  <c r="BR11" i="9"/>
  <c r="BR10" i="9"/>
  <c r="BR9" i="9"/>
  <c r="BR8" i="9"/>
  <c r="BR7" i="9"/>
  <c r="BR6" i="9"/>
  <c r="BR5" i="9"/>
  <c r="BP98" i="9"/>
  <c r="BP97" i="9"/>
  <c r="BP96" i="9"/>
  <c r="BP95" i="9"/>
  <c r="BP94" i="9"/>
  <c r="BP93" i="9"/>
  <c r="BP92" i="9"/>
  <c r="BP91" i="9"/>
  <c r="BP90" i="9"/>
  <c r="BP89" i="9"/>
  <c r="BP88" i="9"/>
  <c r="BP87" i="9"/>
  <c r="BP86" i="9"/>
  <c r="BP85" i="9"/>
  <c r="BP84" i="9"/>
  <c r="BP83" i="9"/>
  <c r="BP82" i="9"/>
  <c r="BP81" i="9"/>
  <c r="BP80" i="9"/>
  <c r="BP79" i="9"/>
  <c r="BP78" i="9"/>
  <c r="BP77" i="9"/>
  <c r="BP76" i="9"/>
  <c r="BP75" i="9"/>
  <c r="BP74" i="9"/>
  <c r="BP73" i="9"/>
  <c r="BP72" i="9"/>
  <c r="BP71" i="9"/>
  <c r="BP70" i="9"/>
  <c r="BP69" i="9"/>
  <c r="BP68" i="9"/>
  <c r="BP67" i="9"/>
  <c r="BP66" i="9"/>
  <c r="BP65" i="9"/>
  <c r="BP64" i="9"/>
  <c r="BP63" i="9"/>
  <c r="BP62" i="9"/>
  <c r="BP61" i="9"/>
  <c r="BP60" i="9"/>
  <c r="BP59" i="9"/>
  <c r="BP58" i="9"/>
  <c r="BP57" i="9"/>
  <c r="BP56" i="9"/>
  <c r="BP55" i="9"/>
  <c r="BP54" i="9"/>
  <c r="BP53" i="9"/>
  <c r="BP52" i="9"/>
  <c r="BP51" i="9"/>
  <c r="BP50" i="9"/>
  <c r="BP49" i="9"/>
  <c r="BP48" i="9"/>
  <c r="BP47" i="9"/>
  <c r="BP46" i="9"/>
  <c r="BP45" i="9"/>
  <c r="BP44" i="9"/>
  <c r="BP43" i="9"/>
  <c r="BP42" i="9"/>
  <c r="BP41" i="9"/>
  <c r="BP40" i="9"/>
  <c r="BP39" i="9"/>
  <c r="BP38" i="9"/>
  <c r="BP37" i="9"/>
  <c r="BP36" i="9"/>
  <c r="BP35" i="9"/>
  <c r="BP34" i="9"/>
  <c r="BP33" i="9"/>
  <c r="BP32" i="9"/>
  <c r="BP31" i="9"/>
  <c r="BP30" i="9"/>
  <c r="BP29" i="9"/>
  <c r="BP28" i="9"/>
  <c r="BP27" i="9"/>
  <c r="BP26" i="9"/>
  <c r="BP25" i="9"/>
  <c r="BP24" i="9"/>
  <c r="BP23" i="9"/>
  <c r="BP22" i="9"/>
  <c r="BP21" i="9"/>
  <c r="BP20" i="9"/>
  <c r="BP19" i="9"/>
  <c r="BP18" i="9"/>
  <c r="BP17" i="9"/>
  <c r="BP16" i="9"/>
  <c r="BP15" i="9"/>
  <c r="BP14" i="9"/>
  <c r="BP13" i="9"/>
  <c r="BP12" i="9"/>
  <c r="BP11" i="9"/>
  <c r="BP10" i="9"/>
  <c r="BP9" i="9"/>
  <c r="BP8" i="9"/>
  <c r="BP7" i="9"/>
  <c r="BP6" i="9"/>
  <c r="BP5" i="9"/>
  <c r="BN98" i="9"/>
  <c r="BN97" i="9"/>
  <c r="BN96" i="9"/>
  <c r="BN95" i="9"/>
  <c r="BN94" i="9"/>
  <c r="BN93" i="9"/>
  <c r="BN92" i="9"/>
  <c r="BN91" i="9"/>
  <c r="BN90" i="9"/>
  <c r="BN89" i="9"/>
  <c r="BN88" i="9"/>
  <c r="BN87" i="9"/>
  <c r="BN86" i="9"/>
  <c r="BN85" i="9"/>
  <c r="BN84" i="9"/>
  <c r="BN83" i="9"/>
  <c r="BN82" i="9"/>
  <c r="BN81" i="9"/>
  <c r="BN80" i="9"/>
  <c r="BN79" i="9"/>
  <c r="BN78" i="9"/>
  <c r="BN77" i="9"/>
  <c r="BN76" i="9"/>
  <c r="BN75" i="9"/>
  <c r="BN74" i="9"/>
  <c r="BN73" i="9"/>
  <c r="BN72" i="9"/>
  <c r="BN71" i="9"/>
  <c r="BN70" i="9"/>
  <c r="BN69" i="9"/>
  <c r="BN68" i="9"/>
  <c r="BN67" i="9"/>
  <c r="BN66" i="9"/>
  <c r="BN65" i="9"/>
  <c r="BN64" i="9"/>
  <c r="BN63" i="9"/>
  <c r="BN62" i="9"/>
  <c r="BN61" i="9"/>
  <c r="BN60" i="9"/>
  <c r="BN59" i="9"/>
  <c r="BN58" i="9"/>
  <c r="BN57" i="9"/>
  <c r="BN56" i="9"/>
  <c r="BN55" i="9"/>
  <c r="BN54" i="9"/>
  <c r="BN53" i="9"/>
  <c r="BN52" i="9"/>
  <c r="BN51" i="9"/>
  <c r="BN50" i="9"/>
  <c r="BN49" i="9"/>
  <c r="BN48" i="9"/>
  <c r="BN47" i="9"/>
  <c r="BN46" i="9"/>
  <c r="BN45" i="9"/>
  <c r="BN44" i="9"/>
  <c r="BN43" i="9"/>
  <c r="BN42" i="9"/>
  <c r="BN41" i="9"/>
  <c r="BN40" i="9"/>
  <c r="BN39" i="9"/>
  <c r="BN38" i="9"/>
  <c r="BN37" i="9"/>
  <c r="BN36" i="9"/>
  <c r="BN35" i="9"/>
  <c r="BN34" i="9"/>
  <c r="BN33" i="9"/>
  <c r="BN32" i="9"/>
  <c r="BN31" i="9"/>
  <c r="BN30" i="9"/>
  <c r="BN29" i="9"/>
  <c r="BN28" i="9"/>
  <c r="BN27" i="9"/>
  <c r="BN26" i="9"/>
  <c r="BN25" i="9"/>
  <c r="BN24" i="9"/>
  <c r="BN23" i="9"/>
  <c r="BN22" i="9"/>
  <c r="BN21" i="9"/>
  <c r="BN20" i="9"/>
  <c r="BN19" i="9"/>
  <c r="BN18" i="9"/>
  <c r="BN17" i="9"/>
  <c r="BN16" i="9"/>
  <c r="BN15" i="9"/>
  <c r="BN14" i="9"/>
  <c r="BN13" i="9"/>
  <c r="BN12" i="9"/>
  <c r="BN11" i="9"/>
  <c r="BN10" i="9"/>
  <c r="BN9" i="9"/>
  <c r="BN8" i="9"/>
  <c r="BN7" i="9"/>
  <c r="BN6" i="9"/>
  <c r="BN5" i="9"/>
  <c r="BL98" i="9"/>
  <c r="BL97" i="9"/>
  <c r="BL96" i="9"/>
  <c r="BL95" i="9"/>
  <c r="BL94" i="9"/>
  <c r="BL93" i="9"/>
  <c r="BL92" i="9"/>
  <c r="BL91" i="9"/>
  <c r="BL90" i="9"/>
  <c r="BL89" i="9"/>
  <c r="BL88" i="9"/>
  <c r="BL87" i="9"/>
  <c r="BL86" i="9"/>
  <c r="BL85" i="9"/>
  <c r="BL84" i="9"/>
  <c r="BL83" i="9"/>
  <c r="BL82" i="9"/>
  <c r="BL81" i="9"/>
  <c r="BL80" i="9"/>
  <c r="BL79" i="9"/>
  <c r="BL78" i="9"/>
  <c r="BL77" i="9"/>
  <c r="BL76" i="9"/>
  <c r="BL75" i="9"/>
  <c r="BL74" i="9"/>
  <c r="BL73" i="9"/>
  <c r="BL72" i="9"/>
  <c r="BL71" i="9"/>
  <c r="BL70" i="9"/>
  <c r="BL69" i="9"/>
  <c r="BL68" i="9"/>
  <c r="BL67" i="9"/>
  <c r="BL66" i="9"/>
  <c r="BL65" i="9"/>
  <c r="BL64" i="9"/>
  <c r="BL63" i="9"/>
  <c r="BL62" i="9"/>
  <c r="BL61" i="9"/>
  <c r="BL60" i="9"/>
  <c r="BL59" i="9"/>
  <c r="BL58" i="9"/>
  <c r="BL57" i="9"/>
  <c r="BL56" i="9"/>
  <c r="BL55" i="9"/>
  <c r="BL54" i="9"/>
  <c r="BL53" i="9"/>
  <c r="BL52" i="9"/>
  <c r="BL51" i="9"/>
  <c r="BL50" i="9"/>
  <c r="BL49" i="9"/>
  <c r="BL48" i="9"/>
  <c r="BL47" i="9"/>
  <c r="BL46" i="9"/>
  <c r="BL45" i="9"/>
  <c r="BL44" i="9"/>
  <c r="BL43" i="9"/>
  <c r="BL42" i="9"/>
  <c r="BL41" i="9"/>
  <c r="BL40" i="9"/>
  <c r="BL39" i="9"/>
  <c r="BL38" i="9"/>
  <c r="BL37" i="9"/>
  <c r="BL36" i="9"/>
  <c r="BL35" i="9"/>
  <c r="BL34" i="9"/>
  <c r="BL33" i="9"/>
  <c r="BL32" i="9"/>
  <c r="BL31" i="9"/>
  <c r="BL30" i="9"/>
  <c r="BL29" i="9"/>
  <c r="BL28" i="9"/>
  <c r="BL27" i="9"/>
  <c r="BL26" i="9"/>
  <c r="BL25" i="9"/>
  <c r="BL24" i="9"/>
  <c r="BL23" i="9"/>
  <c r="BL22" i="9"/>
  <c r="BL21" i="9"/>
  <c r="BL20" i="9"/>
  <c r="BL19" i="9"/>
  <c r="BL18" i="9"/>
  <c r="BL17" i="9"/>
  <c r="BL16" i="9"/>
  <c r="BL15" i="9"/>
  <c r="BL14" i="9"/>
  <c r="BL13" i="9"/>
  <c r="BL12" i="9"/>
  <c r="BL11" i="9"/>
  <c r="BL10" i="9"/>
  <c r="BL9" i="9"/>
  <c r="BL8" i="9"/>
  <c r="BL7" i="9"/>
  <c r="BL6" i="9"/>
  <c r="BL5" i="9"/>
  <c r="BJ98" i="9"/>
  <c r="BJ97" i="9"/>
  <c r="BJ96" i="9"/>
  <c r="BJ95" i="9"/>
  <c r="BJ94" i="9"/>
  <c r="BJ93" i="9"/>
  <c r="BJ92" i="9"/>
  <c r="BJ91" i="9"/>
  <c r="BJ90" i="9"/>
  <c r="BJ89" i="9"/>
  <c r="BJ88" i="9"/>
  <c r="BJ87" i="9"/>
  <c r="BJ86" i="9"/>
  <c r="BJ85" i="9"/>
  <c r="BJ84" i="9"/>
  <c r="BJ83" i="9"/>
  <c r="BJ82" i="9"/>
  <c r="BJ81" i="9"/>
  <c r="BJ80" i="9"/>
  <c r="BJ79" i="9"/>
  <c r="BJ78" i="9"/>
  <c r="BJ77" i="9"/>
  <c r="BJ76" i="9"/>
  <c r="BJ75" i="9"/>
  <c r="BJ74" i="9"/>
  <c r="BJ73" i="9"/>
  <c r="BJ72" i="9"/>
  <c r="BJ71" i="9"/>
  <c r="BJ70" i="9"/>
  <c r="BJ69" i="9"/>
  <c r="BJ68" i="9"/>
  <c r="BJ67" i="9"/>
  <c r="BJ66" i="9"/>
  <c r="BJ65" i="9"/>
  <c r="BJ64" i="9"/>
  <c r="BJ63" i="9"/>
  <c r="BJ62" i="9"/>
  <c r="BJ61" i="9"/>
  <c r="BJ60" i="9"/>
  <c r="BJ59" i="9"/>
  <c r="BJ58" i="9"/>
  <c r="BJ57" i="9"/>
  <c r="BJ56" i="9"/>
  <c r="BJ55" i="9"/>
  <c r="BJ54" i="9"/>
  <c r="BJ53" i="9"/>
  <c r="BJ52" i="9"/>
  <c r="BJ51" i="9"/>
  <c r="BJ50" i="9"/>
  <c r="BJ49" i="9"/>
  <c r="BJ48" i="9"/>
  <c r="BJ47" i="9"/>
  <c r="BJ46" i="9"/>
  <c r="BJ45" i="9"/>
  <c r="BJ44" i="9"/>
  <c r="BJ43" i="9"/>
  <c r="BJ42" i="9"/>
  <c r="BJ41" i="9"/>
  <c r="BJ40" i="9"/>
  <c r="BJ39" i="9"/>
  <c r="BJ38" i="9"/>
  <c r="BJ37" i="9"/>
  <c r="BJ36" i="9"/>
  <c r="BJ35" i="9"/>
  <c r="BJ34" i="9"/>
  <c r="BJ33" i="9"/>
  <c r="BJ32" i="9"/>
  <c r="BJ31" i="9"/>
  <c r="BJ30" i="9"/>
  <c r="BJ29" i="9"/>
  <c r="BJ28" i="9"/>
  <c r="BJ27" i="9"/>
  <c r="BJ26" i="9"/>
  <c r="BJ25" i="9"/>
  <c r="BJ24" i="9"/>
  <c r="BJ23" i="9"/>
  <c r="BJ22" i="9"/>
  <c r="BJ21" i="9"/>
  <c r="BJ20" i="9"/>
  <c r="BJ19" i="9"/>
  <c r="BJ18" i="9"/>
  <c r="BJ17" i="9"/>
  <c r="BJ16" i="9"/>
  <c r="BJ15" i="9"/>
  <c r="BJ14" i="9"/>
  <c r="BJ13" i="9"/>
  <c r="BJ12" i="9"/>
  <c r="BJ11" i="9"/>
  <c r="BJ10" i="9"/>
  <c r="BJ9" i="9"/>
  <c r="BJ8" i="9"/>
  <c r="BJ7" i="9"/>
  <c r="BJ6" i="9"/>
  <c r="BJ5" i="9"/>
  <c r="BH98" i="9"/>
  <c r="BH97" i="9"/>
  <c r="BH96" i="9"/>
  <c r="BH95" i="9"/>
  <c r="BH94" i="9"/>
  <c r="BH93" i="9"/>
  <c r="BH92" i="9"/>
  <c r="BH91" i="9"/>
  <c r="BH90" i="9"/>
  <c r="BH89" i="9"/>
  <c r="BH88" i="9"/>
  <c r="BH87" i="9"/>
  <c r="BH86" i="9"/>
  <c r="BH85" i="9"/>
  <c r="BH84" i="9"/>
  <c r="BH83" i="9"/>
  <c r="BH82" i="9"/>
  <c r="BH81" i="9"/>
  <c r="BH80" i="9"/>
  <c r="BH79" i="9"/>
  <c r="BH78" i="9"/>
  <c r="BH77" i="9"/>
  <c r="BH76" i="9"/>
  <c r="BH75" i="9"/>
  <c r="BH74" i="9"/>
  <c r="BH73" i="9"/>
  <c r="BH72" i="9"/>
  <c r="BH71" i="9"/>
  <c r="BH70" i="9"/>
  <c r="BH69" i="9"/>
  <c r="BH68" i="9"/>
  <c r="BH67" i="9"/>
  <c r="BH66" i="9"/>
  <c r="BH65" i="9"/>
  <c r="BH64" i="9"/>
  <c r="BH63" i="9"/>
  <c r="BH62" i="9"/>
  <c r="BH61" i="9"/>
  <c r="BH60" i="9"/>
  <c r="BH59" i="9"/>
  <c r="BH58" i="9"/>
  <c r="BH57" i="9"/>
  <c r="BH56" i="9"/>
  <c r="BH55" i="9"/>
  <c r="BH54" i="9"/>
  <c r="BH53" i="9"/>
  <c r="BH52" i="9"/>
  <c r="BH51" i="9"/>
  <c r="BH50" i="9"/>
  <c r="BH49" i="9"/>
  <c r="BH48" i="9"/>
  <c r="BH47" i="9"/>
  <c r="BH46" i="9"/>
  <c r="BH45" i="9"/>
  <c r="BH44" i="9"/>
  <c r="BH43" i="9"/>
  <c r="BH42" i="9"/>
  <c r="BH41" i="9"/>
  <c r="BH40" i="9"/>
  <c r="BH39" i="9"/>
  <c r="BH38" i="9"/>
  <c r="BH37" i="9"/>
  <c r="BH36" i="9"/>
  <c r="BH35" i="9"/>
  <c r="BH34" i="9"/>
  <c r="BH33" i="9"/>
  <c r="BH32" i="9"/>
  <c r="BH31" i="9"/>
  <c r="BH30" i="9"/>
  <c r="BH29" i="9"/>
  <c r="BH28" i="9"/>
  <c r="BH27" i="9"/>
  <c r="BH26" i="9"/>
  <c r="BH25" i="9"/>
  <c r="BH24" i="9"/>
  <c r="BH23" i="9"/>
  <c r="BH22" i="9"/>
  <c r="BH21" i="9"/>
  <c r="BH20" i="9"/>
  <c r="BH19" i="9"/>
  <c r="BH18" i="9"/>
  <c r="BH17" i="9"/>
  <c r="BH16" i="9"/>
  <c r="BH15" i="9"/>
  <c r="BH14" i="9"/>
  <c r="BH13" i="9"/>
  <c r="BH12" i="9"/>
  <c r="BH11" i="9"/>
  <c r="BH10" i="9"/>
  <c r="BH9" i="9"/>
  <c r="BH8" i="9"/>
  <c r="BH7" i="9"/>
  <c r="BH6" i="9"/>
  <c r="BH5" i="9"/>
  <c r="BF98" i="9"/>
  <c r="BF97" i="9"/>
  <c r="BF96" i="9"/>
  <c r="BF95" i="9"/>
  <c r="BF94" i="9"/>
  <c r="BF93" i="9"/>
  <c r="BF92" i="9"/>
  <c r="BF91" i="9"/>
  <c r="BF90" i="9"/>
  <c r="BF89" i="9"/>
  <c r="BF88" i="9"/>
  <c r="BF87" i="9"/>
  <c r="BF86" i="9"/>
  <c r="BF85" i="9"/>
  <c r="BF84" i="9"/>
  <c r="BF83" i="9"/>
  <c r="BF82" i="9"/>
  <c r="BF81" i="9"/>
  <c r="BF80" i="9"/>
  <c r="BF79" i="9"/>
  <c r="BF78" i="9"/>
  <c r="BF77" i="9"/>
  <c r="BF76" i="9"/>
  <c r="BF75" i="9"/>
  <c r="BF74" i="9"/>
  <c r="BF73" i="9"/>
  <c r="BF72" i="9"/>
  <c r="BF71" i="9"/>
  <c r="BF70" i="9"/>
  <c r="BF69" i="9"/>
  <c r="BF68" i="9"/>
  <c r="BF67" i="9"/>
  <c r="BF66" i="9"/>
  <c r="BF65" i="9"/>
  <c r="BF64" i="9"/>
  <c r="BF63" i="9"/>
  <c r="BF62" i="9"/>
  <c r="BF61" i="9"/>
  <c r="BF60" i="9"/>
  <c r="BF59" i="9"/>
  <c r="BF58" i="9"/>
  <c r="BF57" i="9"/>
  <c r="BF56" i="9"/>
  <c r="BF55" i="9"/>
  <c r="BF54" i="9"/>
  <c r="BF53" i="9"/>
  <c r="BF52" i="9"/>
  <c r="BF51" i="9"/>
  <c r="BF50" i="9"/>
  <c r="BF49" i="9"/>
  <c r="BF48" i="9"/>
  <c r="BF47" i="9"/>
  <c r="BF46" i="9"/>
  <c r="BF45" i="9"/>
  <c r="BF44" i="9"/>
  <c r="BF43" i="9"/>
  <c r="BF42" i="9"/>
  <c r="BF41" i="9"/>
  <c r="BF40" i="9"/>
  <c r="BF39" i="9"/>
  <c r="BF38" i="9"/>
  <c r="BF37" i="9"/>
  <c r="BF36" i="9"/>
  <c r="BF35" i="9"/>
  <c r="BF34" i="9"/>
  <c r="BF33" i="9"/>
  <c r="BF32" i="9"/>
  <c r="BF31" i="9"/>
  <c r="BF30" i="9"/>
  <c r="BF29" i="9"/>
  <c r="BF28" i="9"/>
  <c r="BF27" i="9"/>
  <c r="BF26" i="9"/>
  <c r="BF25" i="9"/>
  <c r="BF24" i="9"/>
  <c r="BF23" i="9"/>
  <c r="BF22" i="9"/>
  <c r="BF21" i="9"/>
  <c r="BF20" i="9"/>
  <c r="BF19" i="9"/>
  <c r="BF18" i="9"/>
  <c r="BF17" i="9"/>
  <c r="BF16" i="9"/>
  <c r="BF15" i="9"/>
  <c r="BF14" i="9"/>
  <c r="BF13" i="9"/>
  <c r="BF12" i="9"/>
  <c r="BF11" i="9"/>
  <c r="BF10" i="9"/>
  <c r="BF9" i="9"/>
  <c r="BF8" i="9"/>
  <c r="BF7" i="9"/>
  <c r="BF6" i="9"/>
  <c r="BF5" i="9"/>
  <c r="BD98" i="9"/>
  <c r="BD97" i="9"/>
  <c r="BD96" i="9"/>
  <c r="BD95" i="9"/>
  <c r="BD94" i="9"/>
  <c r="BD93" i="9"/>
  <c r="BD92" i="9"/>
  <c r="BD91" i="9"/>
  <c r="BD90" i="9"/>
  <c r="BD89" i="9"/>
  <c r="BD88" i="9"/>
  <c r="BD87" i="9"/>
  <c r="BD86" i="9"/>
  <c r="BD85" i="9"/>
  <c r="BD84" i="9"/>
  <c r="BD83" i="9"/>
  <c r="BD82" i="9"/>
  <c r="BD81" i="9"/>
  <c r="BD80" i="9"/>
  <c r="BD79" i="9"/>
  <c r="BD78" i="9"/>
  <c r="BD77" i="9"/>
  <c r="BD76" i="9"/>
  <c r="BD75" i="9"/>
  <c r="BD74" i="9"/>
  <c r="BD73" i="9"/>
  <c r="BD72" i="9"/>
  <c r="BD71" i="9"/>
  <c r="BD70" i="9"/>
  <c r="BD69" i="9"/>
  <c r="BD68" i="9"/>
  <c r="BD67" i="9"/>
  <c r="BD66" i="9"/>
  <c r="BD65" i="9"/>
  <c r="BD64" i="9"/>
  <c r="BD63" i="9"/>
  <c r="BD62" i="9"/>
  <c r="BD61" i="9"/>
  <c r="BD60" i="9"/>
  <c r="BD59" i="9"/>
  <c r="BD58" i="9"/>
  <c r="BD57" i="9"/>
  <c r="BD56" i="9"/>
  <c r="BD55" i="9"/>
  <c r="BD54" i="9"/>
  <c r="BD53" i="9"/>
  <c r="BD52" i="9"/>
  <c r="BD51" i="9"/>
  <c r="BD50" i="9"/>
  <c r="BD49" i="9"/>
  <c r="BD48" i="9"/>
  <c r="BD47" i="9"/>
  <c r="BD46" i="9"/>
  <c r="BD45" i="9"/>
  <c r="BD44" i="9"/>
  <c r="BD43" i="9"/>
  <c r="BD42" i="9"/>
  <c r="BD41" i="9"/>
  <c r="BD40" i="9"/>
  <c r="BD39" i="9"/>
  <c r="BD38" i="9"/>
  <c r="BD37" i="9"/>
  <c r="BD36" i="9"/>
  <c r="BD35" i="9"/>
  <c r="BD34" i="9"/>
  <c r="BD33" i="9"/>
  <c r="BD32" i="9"/>
  <c r="BD31" i="9"/>
  <c r="BD30" i="9"/>
  <c r="BD29" i="9"/>
  <c r="BD28" i="9"/>
  <c r="BD27" i="9"/>
  <c r="BD26" i="9"/>
  <c r="BD25" i="9"/>
  <c r="BD24" i="9"/>
  <c r="BD23" i="9"/>
  <c r="BD22" i="9"/>
  <c r="BD21" i="9"/>
  <c r="BD20" i="9"/>
  <c r="BD19" i="9"/>
  <c r="BD18" i="9"/>
  <c r="BD17" i="9"/>
  <c r="BD16" i="9"/>
  <c r="BD15" i="9"/>
  <c r="BD14" i="9"/>
  <c r="BD13" i="9"/>
  <c r="BD12" i="9"/>
  <c r="BD11" i="9"/>
  <c r="BD10" i="9"/>
  <c r="BD9" i="9"/>
  <c r="BD8" i="9"/>
  <c r="BD7" i="9"/>
  <c r="BD6" i="9"/>
  <c r="BD5" i="9"/>
  <c r="BB98" i="9"/>
  <c r="BB97" i="9"/>
  <c r="BB96" i="9"/>
  <c r="BB95" i="9"/>
  <c r="BB94" i="9"/>
  <c r="BB93" i="9"/>
  <c r="BB92" i="9"/>
  <c r="BB91" i="9"/>
  <c r="BB90" i="9"/>
  <c r="BB89" i="9"/>
  <c r="BB88" i="9"/>
  <c r="BB87" i="9"/>
  <c r="BB86" i="9"/>
  <c r="BB85" i="9"/>
  <c r="BB84" i="9"/>
  <c r="BB83" i="9"/>
  <c r="BB82" i="9"/>
  <c r="BB81" i="9"/>
  <c r="BB80" i="9"/>
  <c r="BB79" i="9"/>
  <c r="BB78" i="9"/>
  <c r="BB77" i="9"/>
  <c r="BB76" i="9"/>
  <c r="BB75" i="9"/>
  <c r="BB74" i="9"/>
  <c r="BB73" i="9"/>
  <c r="BB72" i="9"/>
  <c r="BB71" i="9"/>
  <c r="BB70" i="9"/>
  <c r="BB69" i="9"/>
  <c r="BB68" i="9"/>
  <c r="BB67" i="9"/>
  <c r="BB66" i="9"/>
  <c r="BB65" i="9"/>
  <c r="BB64" i="9"/>
  <c r="BB63" i="9"/>
  <c r="BB62" i="9"/>
  <c r="BB61" i="9"/>
  <c r="BB60" i="9"/>
  <c r="BB59" i="9"/>
  <c r="BB58" i="9"/>
  <c r="BB57" i="9"/>
  <c r="BB56" i="9"/>
  <c r="BB55" i="9"/>
  <c r="BB54" i="9"/>
  <c r="BB53" i="9"/>
  <c r="BB52" i="9"/>
  <c r="BB51" i="9"/>
  <c r="BB50" i="9"/>
  <c r="BB49" i="9"/>
  <c r="BB48" i="9"/>
  <c r="BB47" i="9"/>
  <c r="BB46" i="9"/>
  <c r="BB45" i="9"/>
  <c r="BB44" i="9"/>
  <c r="BB43" i="9"/>
  <c r="BB42" i="9"/>
  <c r="BB41" i="9"/>
  <c r="BB40" i="9"/>
  <c r="BB39" i="9"/>
  <c r="BB38" i="9"/>
  <c r="BB37" i="9"/>
  <c r="BB36" i="9"/>
  <c r="BB35" i="9"/>
  <c r="BB34" i="9"/>
  <c r="BB33" i="9"/>
  <c r="BB32" i="9"/>
  <c r="BB31" i="9"/>
  <c r="BB30" i="9"/>
  <c r="BB29" i="9"/>
  <c r="BB28" i="9"/>
  <c r="BB27" i="9"/>
  <c r="BB26" i="9"/>
  <c r="BB25" i="9"/>
  <c r="BB24" i="9"/>
  <c r="BB23" i="9"/>
  <c r="BB22" i="9"/>
  <c r="BB21" i="9"/>
  <c r="BB20" i="9"/>
  <c r="BB19" i="9"/>
  <c r="BB18" i="9"/>
  <c r="BB17" i="9"/>
  <c r="BB16" i="9"/>
  <c r="BB15" i="9"/>
  <c r="BB14" i="9"/>
  <c r="BB13" i="9"/>
  <c r="BB12" i="9"/>
  <c r="BB11" i="9"/>
  <c r="BB10" i="9"/>
  <c r="BB9" i="9"/>
  <c r="BB8" i="9"/>
  <c r="BB7" i="9"/>
  <c r="BB6" i="9"/>
  <c r="BB5" i="9"/>
  <c r="AZ98" i="9"/>
  <c r="AZ97" i="9"/>
  <c r="AZ96" i="9"/>
  <c r="AZ95" i="9"/>
  <c r="AZ94" i="9"/>
  <c r="AZ93" i="9"/>
  <c r="AZ92" i="9"/>
  <c r="AZ91" i="9"/>
  <c r="AZ90" i="9"/>
  <c r="AZ89" i="9"/>
  <c r="AZ88" i="9"/>
  <c r="AZ87" i="9"/>
  <c r="AZ86" i="9"/>
  <c r="AZ85" i="9"/>
  <c r="AZ84" i="9"/>
  <c r="AZ83" i="9"/>
  <c r="AZ82" i="9"/>
  <c r="AZ81" i="9"/>
  <c r="AZ80" i="9"/>
  <c r="AZ79" i="9"/>
  <c r="AZ78" i="9"/>
  <c r="AZ77" i="9"/>
  <c r="AZ76" i="9"/>
  <c r="AZ75" i="9"/>
  <c r="AZ74" i="9"/>
  <c r="AZ73" i="9"/>
  <c r="AZ72" i="9"/>
  <c r="AZ71" i="9"/>
  <c r="AZ70" i="9"/>
  <c r="AZ69" i="9"/>
  <c r="AZ68" i="9"/>
  <c r="AZ67" i="9"/>
  <c r="AZ66" i="9"/>
  <c r="AZ65" i="9"/>
  <c r="AZ64" i="9"/>
  <c r="AZ63" i="9"/>
  <c r="AZ62" i="9"/>
  <c r="AZ61" i="9"/>
  <c r="AZ60" i="9"/>
  <c r="AZ59" i="9"/>
  <c r="AZ58" i="9"/>
  <c r="AZ57" i="9"/>
  <c r="AZ56" i="9"/>
  <c r="AZ55" i="9"/>
  <c r="AZ54" i="9"/>
  <c r="AZ53" i="9"/>
  <c r="AZ52" i="9"/>
  <c r="AZ51" i="9"/>
  <c r="AZ50" i="9"/>
  <c r="AZ49" i="9"/>
  <c r="AZ48" i="9"/>
  <c r="AZ47" i="9"/>
  <c r="AZ46" i="9"/>
  <c r="AZ45" i="9"/>
  <c r="AZ44" i="9"/>
  <c r="AZ43" i="9"/>
  <c r="AZ42" i="9"/>
  <c r="AZ41" i="9"/>
  <c r="AZ40" i="9"/>
  <c r="AZ39" i="9"/>
  <c r="AZ38" i="9"/>
  <c r="AZ37" i="9"/>
  <c r="AZ36" i="9"/>
  <c r="AZ35" i="9"/>
  <c r="AZ34" i="9"/>
  <c r="AZ33" i="9"/>
  <c r="AZ32" i="9"/>
  <c r="AZ31" i="9"/>
  <c r="AZ30" i="9"/>
  <c r="AZ29" i="9"/>
  <c r="AZ28" i="9"/>
  <c r="AZ27" i="9"/>
  <c r="AZ26" i="9"/>
  <c r="AZ25" i="9"/>
  <c r="AZ24" i="9"/>
  <c r="AZ23" i="9"/>
  <c r="AZ22" i="9"/>
  <c r="AZ21" i="9"/>
  <c r="AZ20" i="9"/>
  <c r="AZ19" i="9"/>
  <c r="AZ18" i="9"/>
  <c r="AZ17" i="9"/>
  <c r="AZ16" i="9"/>
  <c r="AZ15" i="9"/>
  <c r="AZ14" i="9"/>
  <c r="AZ13" i="9"/>
  <c r="AZ12" i="9"/>
  <c r="AZ11" i="9"/>
  <c r="AZ10" i="9"/>
  <c r="AZ9" i="9"/>
  <c r="AZ8" i="9"/>
  <c r="AZ7" i="9"/>
  <c r="AZ6" i="9"/>
  <c r="AZ5" i="9"/>
  <c r="AX98" i="9"/>
  <c r="AX97" i="9"/>
  <c r="AX96" i="9"/>
  <c r="AX95" i="9"/>
  <c r="AX94" i="9"/>
  <c r="AX93" i="9"/>
  <c r="AX92" i="9"/>
  <c r="AX91" i="9"/>
  <c r="AX90" i="9"/>
  <c r="AX89" i="9"/>
  <c r="AX88" i="9"/>
  <c r="AX87" i="9"/>
  <c r="AX86" i="9"/>
  <c r="AX85" i="9"/>
  <c r="AX84" i="9"/>
  <c r="AX83" i="9"/>
  <c r="AX82" i="9"/>
  <c r="AX81" i="9"/>
  <c r="AX80" i="9"/>
  <c r="AX79" i="9"/>
  <c r="AX78" i="9"/>
  <c r="AX77" i="9"/>
  <c r="AX76" i="9"/>
  <c r="AX75" i="9"/>
  <c r="AX74" i="9"/>
  <c r="AX73" i="9"/>
  <c r="AX72" i="9"/>
  <c r="AX71" i="9"/>
  <c r="AX70" i="9"/>
  <c r="AX69" i="9"/>
  <c r="AX68" i="9"/>
  <c r="AX67" i="9"/>
  <c r="AX66" i="9"/>
  <c r="AX65" i="9"/>
  <c r="AX64" i="9"/>
  <c r="AX63" i="9"/>
  <c r="AX62" i="9"/>
  <c r="AX61" i="9"/>
  <c r="AX60" i="9"/>
  <c r="AX59" i="9"/>
  <c r="AX58" i="9"/>
  <c r="AX57" i="9"/>
  <c r="AX56" i="9"/>
  <c r="AX55" i="9"/>
  <c r="AX54" i="9"/>
  <c r="AX53" i="9"/>
  <c r="AX52" i="9"/>
  <c r="AX51" i="9"/>
  <c r="AX50" i="9"/>
  <c r="AX49" i="9"/>
  <c r="AX48" i="9"/>
  <c r="AX47" i="9"/>
  <c r="AX46" i="9"/>
  <c r="AX45" i="9"/>
  <c r="AX44" i="9"/>
  <c r="AX43" i="9"/>
  <c r="AX42" i="9"/>
  <c r="AX41" i="9"/>
  <c r="AX40" i="9"/>
  <c r="AX39" i="9"/>
  <c r="AX38" i="9"/>
  <c r="AX37" i="9"/>
  <c r="AX36" i="9"/>
  <c r="AX35" i="9"/>
  <c r="AX34" i="9"/>
  <c r="AX33" i="9"/>
  <c r="AX32" i="9"/>
  <c r="AX31" i="9"/>
  <c r="AX30" i="9"/>
  <c r="AX29" i="9"/>
  <c r="AX28" i="9"/>
  <c r="AX27" i="9"/>
  <c r="AX26" i="9"/>
  <c r="AX25" i="9"/>
  <c r="AX24" i="9"/>
  <c r="AX23" i="9"/>
  <c r="AX22" i="9"/>
  <c r="AX21" i="9"/>
  <c r="AX20" i="9"/>
  <c r="AX19" i="9"/>
  <c r="AX18" i="9"/>
  <c r="AX17" i="9"/>
  <c r="AX16" i="9"/>
  <c r="AX15" i="9"/>
  <c r="AX14" i="9"/>
  <c r="AX13" i="9"/>
  <c r="AX12" i="9"/>
  <c r="AX11" i="9"/>
  <c r="AX10" i="9"/>
  <c r="AX9" i="9"/>
  <c r="AX8" i="9"/>
  <c r="AX7" i="9"/>
  <c r="AX6" i="9"/>
  <c r="AX5" i="9"/>
  <c r="AV98" i="9"/>
  <c r="AV97" i="9"/>
  <c r="AV96" i="9"/>
  <c r="AV95" i="9"/>
  <c r="AV94" i="9"/>
  <c r="AV93" i="9"/>
  <c r="AV92" i="9"/>
  <c r="AV91" i="9"/>
  <c r="AV90" i="9"/>
  <c r="AV89" i="9"/>
  <c r="AV88" i="9"/>
  <c r="AV87" i="9"/>
  <c r="AV86" i="9"/>
  <c r="AV85" i="9"/>
  <c r="AV84" i="9"/>
  <c r="AV83" i="9"/>
  <c r="AV82" i="9"/>
  <c r="AV81" i="9"/>
  <c r="AV80" i="9"/>
  <c r="AV79" i="9"/>
  <c r="AV78" i="9"/>
  <c r="AV77" i="9"/>
  <c r="AV76" i="9"/>
  <c r="AV75" i="9"/>
  <c r="AV74" i="9"/>
  <c r="AV73" i="9"/>
  <c r="AV72" i="9"/>
  <c r="AV71" i="9"/>
  <c r="AV70" i="9"/>
  <c r="AV69" i="9"/>
  <c r="AV68" i="9"/>
  <c r="AV67" i="9"/>
  <c r="AV66" i="9"/>
  <c r="AV65" i="9"/>
  <c r="AV64" i="9"/>
  <c r="AV63" i="9"/>
  <c r="AV62" i="9"/>
  <c r="AV61" i="9"/>
  <c r="AV60" i="9"/>
  <c r="AV59" i="9"/>
  <c r="AV58" i="9"/>
  <c r="AV57" i="9"/>
  <c r="AV56" i="9"/>
  <c r="AV55" i="9"/>
  <c r="AV54" i="9"/>
  <c r="AV53" i="9"/>
  <c r="AV52" i="9"/>
  <c r="AV51" i="9"/>
  <c r="AV50" i="9"/>
  <c r="AV49" i="9"/>
  <c r="AV48" i="9"/>
  <c r="AV47" i="9"/>
  <c r="AV46" i="9"/>
  <c r="AV45" i="9"/>
  <c r="AV44" i="9"/>
  <c r="AV43" i="9"/>
  <c r="AV42" i="9"/>
  <c r="AV41" i="9"/>
  <c r="AV40" i="9"/>
  <c r="AV39" i="9"/>
  <c r="AV38" i="9"/>
  <c r="AV37" i="9"/>
  <c r="AV36" i="9"/>
  <c r="AV35" i="9"/>
  <c r="AV34" i="9"/>
  <c r="AV33" i="9"/>
  <c r="AV32" i="9"/>
  <c r="AV31" i="9"/>
  <c r="AV30" i="9"/>
  <c r="AV29" i="9"/>
  <c r="AV28" i="9"/>
  <c r="AV27" i="9"/>
  <c r="AV26" i="9"/>
  <c r="AV25" i="9"/>
  <c r="AV24" i="9"/>
  <c r="AV23" i="9"/>
  <c r="AV22" i="9"/>
  <c r="AV21" i="9"/>
  <c r="AV20" i="9"/>
  <c r="AV19" i="9"/>
  <c r="AV18" i="9"/>
  <c r="AV17" i="9"/>
  <c r="AV16" i="9"/>
  <c r="AV15" i="9"/>
  <c r="AV14" i="9"/>
  <c r="AV13" i="9"/>
  <c r="AV12" i="9"/>
  <c r="AV11" i="9"/>
  <c r="AV10" i="9"/>
  <c r="AV9" i="9"/>
  <c r="AV8" i="9"/>
  <c r="AV7" i="9"/>
  <c r="AV6" i="9"/>
  <c r="AV5" i="9"/>
  <c r="AT98" i="9"/>
  <c r="AT97" i="9"/>
  <c r="AT96" i="9"/>
  <c r="AT95" i="9"/>
  <c r="AT94" i="9"/>
  <c r="AT93" i="9"/>
  <c r="AT92" i="9"/>
  <c r="AT91" i="9"/>
  <c r="AT90" i="9"/>
  <c r="AT89" i="9"/>
  <c r="AT88" i="9"/>
  <c r="AT87" i="9"/>
  <c r="AT86" i="9"/>
  <c r="AT85" i="9"/>
  <c r="AT84" i="9"/>
  <c r="AT83" i="9"/>
  <c r="AT82" i="9"/>
  <c r="AT81" i="9"/>
  <c r="AT80" i="9"/>
  <c r="AT79" i="9"/>
  <c r="AT78" i="9"/>
  <c r="AT77" i="9"/>
  <c r="AT76" i="9"/>
  <c r="AT75" i="9"/>
  <c r="AT74" i="9"/>
  <c r="AT73" i="9"/>
  <c r="AT72" i="9"/>
  <c r="AT71" i="9"/>
  <c r="AT70" i="9"/>
  <c r="AT69" i="9"/>
  <c r="AT68" i="9"/>
  <c r="AT67" i="9"/>
  <c r="AT66" i="9"/>
  <c r="AT65" i="9"/>
  <c r="AT64" i="9"/>
  <c r="AT63" i="9"/>
  <c r="AT62" i="9"/>
  <c r="AT61" i="9"/>
  <c r="AT60" i="9"/>
  <c r="AT59" i="9"/>
  <c r="AT58" i="9"/>
  <c r="AT57" i="9"/>
  <c r="AT56" i="9"/>
  <c r="AT55" i="9"/>
  <c r="AT54" i="9"/>
  <c r="AT53" i="9"/>
  <c r="AT52" i="9"/>
  <c r="AT51" i="9"/>
  <c r="AT50" i="9"/>
  <c r="AT49" i="9"/>
  <c r="AT48" i="9"/>
  <c r="AT47" i="9"/>
  <c r="AT46" i="9"/>
  <c r="AT45" i="9"/>
  <c r="AT44" i="9"/>
  <c r="AT43" i="9"/>
  <c r="AT42" i="9"/>
  <c r="AT41" i="9"/>
  <c r="AT40" i="9"/>
  <c r="AT39" i="9"/>
  <c r="AT38" i="9"/>
  <c r="AT37" i="9"/>
  <c r="AT36" i="9"/>
  <c r="AT35" i="9"/>
  <c r="AT34" i="9"/>
  <c r="AT33" i="9"/>
  <c r="AT32" i="9"/>
  <c r="AT31" i="9"/>
  <c r="AT30" i="9"/>
  <c r="AT29" i="9"/>
  <c r="AT28" i="9"/>
  <c r="AT27" i="9"/>
  <c r="AT26" i="9"/>
  <c r="AT25" i="9"/>
  <c r="AT24" i="9"/>
  <c r="AT23" i="9"/>
  <c r="AT22" i="9"/>
  <c r="AT21" i="9"/>
  <c r="AT20" i="9"/>
  <c r="AT19" i="9"/>
  <c r="AT18" i="9"/>
  <c r="AT17" i="9"/>
  <c r="AT16" i="9"/>
  <c r="AT15" i="9"/>
  <c r="AT14" i="9"/>
  <c r="AT13" i="9"/>
  <c r="AT12" i="9"/>
  <c r="AT11" i="9"/>
  <c r="AT10" i="9"/>
  <c r="AT9" i="9"/>
  <c r="AT8" i="9"/>
  <c r="AT7" i="9"/>
  <c r="AT6" i="9"/>
  <c r="AT5" i="9"/>
  <c r="AR98" i="9"/>
  <c r="AR97" i="9"/>
  <c r="AR96" i="9"/>
  <c r="AR95" i="9"/>
  <c r="AR94" i="9"/>
  <c r="AR93" i="9"/>
  <c r="AR92" i="9"/>
  <c r="AR91" i="9"/>
  <c r="AR90" i="9"/>
  <c r="AR89" i="9"/>
  <c r="AR88" i="9"/>
  <c r="AR87" i="9"/>
  <c r="AR86" i="9"/>
  <c r="AR85" i="9"/>
  <c r="AR84" i="9"/>
  <c r="AR83" i="9"/>
  <c r="AR82" i="9"/>
  <c r="AR81" i="9"/>
  <c r="AR80" i="9"/>
  <c r="AR79" i="9"/>
  <c r="AR78" i="9"/>
  <c r="AR77" i="9"/>
  <c r="AR76" i="9"/>
  <c r="AR75" i="9"/>
  <c r="AR74" i="9"/>
  <c r="AR73" i="9"/>
  <c r="AR72" i="9"/>
  <c r="AR71" i="9"/>
  <c r="AR70" i="9"/>
  <c r="AR69" i="9"/>
  <c r="AR68" i="9"/>
  <c r="AR67" i="9"/>
  <c r="AR66" i="9"/>
  <c r="AR65" i="9"/>
  <c r="AR64" i="9"/>
  <c r="AR63" i="9"/>
  <c r="AR62" i="9"/>
  <c r="AR61" i="9"/>
  <c r="AR60" i="9"/>
  <c r="AR59" i="9"/>
  <c r="AR58" i="9"/>
  <c r="AR57" i="9"/>
  <c r="AR56" i="9"/>
  <c r="AR55" i="9"/>
  <c r="AR54" i="9"/>
  <c r="AR53" i="9"/>
  <c r="AR52" i="9"/>
  <c r="AR51" i="9"/>
  <c r="AR50" i="9"/>
  <c r="AR49" i="9"/>
  <c r="AR48" i="9"/>
  <c r="AR47" i="9"/>
  <c r="AR46" i="9"/>
  <c r="AR45" i="9"/>
  <c r="AR44" i="9"/>
  <c r="AR43" i="9"/>
  <c r="AR42" i="9"/>
  <c r="AR41" i="9"/>
  <c r="AR40" i="9"/>
  <c r="AR39" i="9"/>
  <c r="AR38" i="9"/>
  <c r="AR37" i="9"/>
  <c r="AR36" i="9"/>
  <c r="AR35" i="9"/>
  <c r="AR34" i="9"/>
  <c r="AR33" i="9"/>
  <c r="AR32" i="9"/>
  <c r="AR31" i="9"/>
  <c r="AR30" i="9"/>
  <c r="AR29" i="9"/>
  <c r="AR28" i="9"/>
  <c r="AR27" i="9"/>
  <c r="AR26" i="9"/>
  <c r="AR25" i="9"/>
  <c r="AR24" i="9"/>
  <c r="AR23" i="9"/>
  <c r="AR22" i="9"/>
  <c r="AR21" i="9"/>
  <c r="AR20" i="9"/>
  <c r="AR19" i="9"/>
  <c r="AR18" i="9"/>
  <c r="AR17" i="9"/>
  <c r="AR16" i="9"/>
  <c r="AR15" i="9"/>
  <c r="AR14" i="9"/>
  <c r="AR13" i="9"/>
  <c r="AR12" i="9"/>
  <c r="AR11" i="9"/>
  <c r="AR10" i="9"/>
  <c r="AR9" i="9"/>
  <c r="AR8" i="9"/>
  <c r="AR7" i="9"/>
  <c r="AR6" i="9"/>
  <c r="AR5" i="9"/>
  <c r="AP98" i="9"/>
  <c r="AP97" i="9"/>
  <c r="AP96" i="9"/>
  <c r="AP95" i="9"/>
  <c r="AP94" i="9"/>
  <c r="AP93" i="9"/>
  <c r="AP92" i="9"/>
  <c r="AP91" i="9"/>
  <c r="AP90" i="9"/>
  <c r="AP89" i="9"/>
  <c r="AP88" i="9"/>
  <c r="AP87" i="9"/>
  <c r="AP86" i="9"/>
  <c r="AP85" i="9"/>
  <c r="AP84" i="9"/>
  <c r="AP83" i="9"/>
  <c r="AP82" i="9"/>
  <c r="AP81" i="9"/>
  <c r="AP80" i="9"/>
  <c r="AP79" i="9"/>
  <c r="AP78" i="9"/>
  <c r="AP77" i="9"/>
  <c r="AP76" i="9"/>
  <c r="AP75" i="9"/>
  <c r="AP74" i="9"/>
  <c r="AP73" i="9"/>
  <c r="AP72" i="9"/>
  <c r="AP71" i="9"/>
  <c r="AP70" i="9"/>
  <c r="AP69" i="9"/>
  <c r="AP68" i="9"/>
  <c r="AP67" i="9"/>
  <c r="AP66" i="9"/>
  <c r="AP65" i="9"/>
  <c r="AP64" i="9"/>
  <c r="AP63" i="9"/>
  <c r="AP62" i="9"/>
  <c r="AP61" i="9"/>
  <c r="AP60" i="9"/>
  <c r="AP59" i="9"/>
  <c r="AP58" i="9"/>
  <c r="AP57" i="9"/>
  <c r="AP56" i="9"/>
  <c r="AP55" i="9"/>
  <c r="AP54" i="9"/>
  <c r="AP53" i="9"/>
  <c r="AP52" i="9"/>
  <c r="AP51" i="9"/>
  <c r="AP50" i="9"/>
  <c r="AP49" i="9"/>
  <c r="AP48" i="9"/>
  <c r="AP47" i="9"/>
  <c r="AP46" i="9"/>
  <c r="AP45" i="9"/>
  <c r="AP44" i="9"/>
  <c r="AP43" i="9"/>
  <c r="AP42" i="9"/>
  <c r="AP41" i="9"/>
  <c r="AP40" i="9"/>
  <c r="AP39" i="9"/>
  <c r="AP38" i="9"/>
  <c r="AP37" i="9"/>
  <c r="AP36" i="9"/>
  <c r="AP35" i="9"/>
  <c r="AP34" i="9"/>
  <c r="AP33" i="9"/>
  <c r="AP32" i="9"/>
  <c r="AP31" i="9"/>
  <c r="AP30" i="9"/>
  <c r="AP29" i="9"/>
  <c r="AP28" i="9"/>
  <c r="AP27" i="9"/>
  <c r="AP26" i="9"/>
  <c r="AP25" i="9"/>
  <c r="AP24" i="9"/>
  <c r="AP23" i="9"/>
  <c r="AP22" i="9"/>
  <c r="AP21" i="9"/>
  <c r="AP20" i="9"/>
  <c r="AP19" i="9"/>
  <c r="AP18" i="9"/>
  <c r="AP17" i="9"/>
  <c r="AP16" i="9"/>
  <c r="AP15" i="9"/>
  <c r="AP14" i="9"/>
  <c r="AP13" i="9"/>
  <c r="AP12" i="9"/>
  <c r="AP11" i="9"/>
  <c r="AP10" i="9"/>
  <c r="AP9" i="9"/>
  <c r="AP8" i="9"/>
  <c r="AP7" i="9"/>
  <c r="AP6" i="9"/>
  <c r="AP5" i="9"/>
  <c r="AN98" i="9"/>
  <c r="AN97" i="9"/>
  <c r="AN96" i="9"/>
  <c r="AN95" i="9"/>
  <c r="AN94" i="9"/>
  <c r="AN93" i="9"/>
  <c r="AN92" i="9"/>
  <c r="AN91" i="9"/>
  <c r="AN90" i="9"/>
  <c r="AN89" i="9"/>
  <c r="AN88" i="9"/>
  <c r="AN87" i="9"/>
  <c r="AN86" i="9"/>
  <c r="AN85" i="9"/>
  <c r="AN84" i="9"/>
  <c r="AN83" i="9"/>
  <c r="AN82" i="9"/>
  <c r="AN81" i="9"/>
  <c r="AN80" i="9"/>
  <c r="AN79" i="9"/>
  <c r="AN78" i="9"/>
  <c r="AN77" i="9"/>
  <c r="AN76" i="9"/>
  <c r="AN75" i="9"/>
  <c r="AN74" i="9"/>
  <c r="AN73" i="9"/>
  <c r="AN72" i="9"/>
  <c r="AN71" i="9"/>
  <c r="AN70" i="9"/>
  <c r="AN69" i="9"/>
  <c r="AN68" i="9"/>
  <c r="AN67" i="9"/>
  <c r="AN66" i="9"/>
  <c r="AN65" i="9"/>
  <c r="AN64" i="9"/>
  <c r="AN63" i="9"/>
  <c r="AN62" i="9"/>
  <c r="AN61" i="9"/>
  <c r="AN60" i="9"/>
  <c r="AN59" i="9"/>
  <c r="AN58" i="9"/>
  <c r="AN57" i="9"/>
  <c r="AN56" i="9"/>
  <c r="AN55" i="9"/>
  <c r="AN54" i="9"/>
  <c r="AN53" i="9"/>
  <c r="AN52" i="9"/>
  <c r="AN51" i="9"/>
  <c r="AN50" i="9"/>
  <c r="AN49" i="9"/>
  <c r="AN48" i="9"/>
  <c r="AN47" i="9"/>
  <c r="AN46" i="9"/>
  <c r="AN45" i="9"/>
  <c r="AN44" i="9"/>
  <c r="AN43" i="9"/>
  <c r="AN42" i="9"/>
  <c r="AN41" i="9"/>
  <c r="AN40" i="9"/>
  <c r="AN39" i="9"/>
  <c r="AN38" i="9"/>
  <c r="AN37" i="9"/>
  <c r="AN36" i="9"/>
  <c r="AN35" i="9"/>
  <c r="AN34" i="9"/>
  <c r="AN33" i="9"/>
  <c r="AN32" i="9"/>
  <c r="AN31" i="9"/>
  <c r="AN30" i="9"/>
  <c r="AN29" i="9"/>
  <c r="AN28" i="9"/>
  <c r="AN27" i="9"/>
  <c r="AN26" i="9"/>
  <c r="AN25" i="9"/>
  <c r="AN24" i="9"/>
  <c r="AN23" i="9"/>
  <c r="AN22" i="9"/>
  <c r="AN21" i="9"/>
  <c r="AN20" i="9"/>
  <c r="AN19" i="9"/>
  <c r="AN18" i="9"/>
  <c r="AN17" i="9"/>
  <c r="AN16" i="9"/>
  <c r="AN15" i="9"/>
  <c r="AN14" i="9"/>
  <c r="AN13" i="9"/>
  <c r="AN12" i="9"/>
  <c r="AN11" i="9"/>
  <c r="AN10" i="9"/>
  <c r="AN9" i="9"/>
  <c r="AN8" i="9"/>
  <c r="AN7" i="9"/>
  <c r="AN6" i="9"/>
  <c r="AN5" i="9"/>
  <c r="AL98" i="9"/>
  <c r="AL97" i="9"/>
  <c r="AL96" i="9"/>
  <c r="AL95" i="9"/>
  <c r="AL94" i="9"/>
  <c r="AL93" i="9"/>
  <c r="AL92" i="9"/>
  <c r="AL91" i="9"/>
  <c r="AL90" i="9"/>
  <c r="AL89" i="9"/>
  <c r="AL88" i="9"/>
  <c r="AL87" i="9"/>
  <c r="AL86" i="9"/>
  <c r="AL85" i="9"/>
  <c r="AL84" i="9"/>
  <c r="AL83" i="9"/>
  <c r="AL82" i="9"/>
  <c r="AL81" i="9"/>
  <c r="AL80" i="9"/>
  <c r="AL79" i="9"/>
  <c r="AL78" i="9"/>
  <c r="AL77" i="9"/>
  <c r="AL76" i="9"/>
  <c r="AL75" i="9"/>
  <c r="AL74" i="9"/>
  <c r="AL73" i="9"/>
  <c r="AL72" i="9"/>
  <c r="AL71" i="9"/>
  <c r="AL70" i="9"/>
  <c r="AL69" i="9"/>
  <c r="AL68" i="9"/>
  <c r="AL67" i="9"/>
  <c r="AL66" i="9"/>
  <c r="AL65" i="9"/>
  <c r="AL64" i="9"/>
  <c r="AL63" i="9"/>
  <c r="AL62" i="9"/>
  <c r="AL61" i="9"/>
  <c r="AL60" i="9"/>
  <c r="AL59" i="9"/>
  <c r="AL58" i="9"/>
  <c r="AL57" i="9"/>
  <c r="AL56" i="9"/>
  <c r="AL55" i="9"/>
  <c r="AL54" i="9"/>
  <c r="AL53" i="9"/>
  <c r="AL52" i="9"/>
  <c r="AL51" i="9"/>
  <c r="AL50" i="9"/>
  <c r="AL49" i="9"/>
  <c r="AL48" i="9"/>
  <c r="AL47" i="9"/>
  <c r="AL46" i="9"/>
  <c r="AL45" i="9"/>
  <c r="AL44" i="9"/>
  <c r="AL43" i="9"/>
  <c r="AL42" i="9"/>
  <c r="AL41" i="9"/>
  <c r="AL40" i="9"/>
  <c r="AL39" i="9"/>
  <c r="AL38" i="9"/>
  <c r="AL37" i="9"/>
  <c r="AL36" i="9"/>
  <c r="AL35" i="9"/>
  <c r="AL34" i="9"/>
  <c r="AL33" i="9"/>
  <c r="AL32" i="9"/>
  <c r="AL31" i="9"/>
  <c r="AL30" i="9"/>
  <c r="AL29" i="9"/>
  <c r="AL28" i="9"/>
  <c r="AL27" i="9"/>
  <c r="AL26" i="9"/>
  <c r="AL25" i="9"/>
  <c r="AL24" i="9"/>
  <c r="AL23" i="9"/>
  <c r="AL22" i="9"/>
  <c r="AL21" i="9"/>
  <c r="AL20" i="9"/>
  <c r="AL19" i="9"/>
  <c r="AL18" i="9"/>
  <c r="AL17" i="9"/>
  <c r="AL16" i="9"/>
  <c r="AL15" i="9"/>
  <c r="AL14" i="9"/>
  <c r="AL13" i="9"/>
  <c r="AL12" i="9"/>
  <c r="AL11" i="9"/>
  <c r="AL10" i="9"/>
  <c r="AL9" i="9"/>
  <c r="AL8" i="9"/>
  <c r="AL7" i="9"/>
  <c r="AL6" i="9"/>
  <c r="AL5" i="9"/>
  <c r="AJ98" i="9"/>
  <c r="AJ97" i="9"/>
  <c r="AJ96" i="9"/>
  <c r="AJ95" i="9"/>
  <c r="AJ94" i="9"/>
  <c r="AJ93" i="9"/>
  <c r="AJ92" i="9"/>
  <c r="AJ91" i="9"/>
  <c r="AJ90" i="9"/>
  <c r="AJ89" i="9"/>
  <c r="AJ88" i="9"/>
  <c r="AJ87" i="9"/>
  <c r="AJ86" i="9"/>
  <c r="AJ85" i="9"/>
  <c r="AJ84" i="9"/>
  <c r="AJ83" i="9"/>
  <c r="AJ82" i="9"/>
  <c r="AJ81" i="9"/>
  <c r="AJ80" i="9"/>
  <c r="AJ79" i="9"/>
  <c r="AJ78" i="9"/>
  <c r="AJ77" i="9"/>
  <c r="AJ76" i="9"/>
  <c r="AJ75" i="9"/>
  <c r="AJ74" i="9"/>
  <c r="AJ73" i="9"/>
  <c r="AJ72" i="9"/>
  <c r="AJ71" i="9"/>
  <c r="AJ70" i="9"/>
  <c r="AJ69" i="9"/>
  <c r="AJ68" i="9"/>
  <c r="AJ67" i="9"/>
  <c r="AJ66" i="9"/>
  <c r="AJ65" i="9"/>
  <c r="AJ64" i="9"/>
  <c r="AJ63" i="9"/>
  <c r="AJ62" i="9"/>
  <c r="AJ61" i="9"/>
  <c r="AJ60" i="9"/>
  <c r="AJ59" i="9"/>
  <c r="AJ58" i="9"/>
  <c r="AJ57" i="9"/>
  <c r="AJ56" i="9"/>
  <c r="AJ55" i="9"/>
  <c r="AJ54" i="9"/>
  <c r="AJ53" i="9"/>
  <c r="AJ52" i="9"/>
  <c r="AJ51" i="9"/>
  <c r="AJ50" i="9"/>
  <c r="AJ49" i="9"/>
  <c r="AJ48" i="9"/>
  <c r="AJ47" i="9"/>
  <c r="AJ46" i="9"/>
  <c r="AJ45" i="9"/>
  <c r="AJ44" i="9"/>
  <c r="AJ43" i="9"/>
  <c r="AJ42" i="9"/>
  <c r="AJ41" i="9"/>
  <c r="AJ40" i="9"/>
  <c r="AJ39" i="9"/>
  <c r="AJ38" i="9"/>
  <c r="AJ37" i="9"/>
  <c r="AJ36" i="9"/>
  <c r="AJ35" i="9"/>
  <c r="AJ34" i="9"/>
  <c r="AJ33" i="9"/>
  <c r="AJ32" i="9"/>
  <c r="AJ31" i="9"/>
  <c r="AJ30" i="9"/>
  <c r="AJ29" i="9"/>
  <c r="AJ28" i="9"/>
  <c r="AJ27" i="9"/>
  <c r="AJ26" i="9"/>
  <c r="AJ25" i="9"/>
  <c r="AJ24" i="9"/>
  <c r="AJ23" i="9"/>
  <c r="AJ22" i="9"/>
  <c r="AJ21" i="9"/>
  <c r="AJ20" i="9"/>
  <c r="AJ19" i="9"/>
  <c r="AJ18" i="9"/>
  <c r="AJ17" i="9"/>
  <c r="AJ16" i="9"/>
  <c r="AJ15" i="9"/>
  <c r="AJ14" i="9"/>
  <c r="AJ13" i="9"/>
  <c r="AJ12" i="9"/>
  <c r="AJ11" i="9"/>
  <c r="AJ10" i="9"/>
  <c r="AJ9" i="9"/>
  <c r="AJ8" i="9"/>
  <c r="AJ7" i="9"/>
  <c r="AJ6" i="9"/>
  <c r="AJ5" i="9"/>
  <c r="AH98" i="9"/>
  <c r="AH97" i="9"/>
  <c r="AH96" i="9"/>
  <c r="AH95" i="9"/>
  <c r="AH94" i="9"/>
  <c r="AH93" i="9"/>
  <c r="AH92" i="9"/>
  <c r="AH91" i="9"/>
  <c r="AH90" i="9"/>
  <c r="AH89" i="9"/>
  <c r="AH88" i="9"/>
  <c r="AH87" i="9"/>
  <c r="AH86" i="9"/>
  <c r="AH85" i="9"/>
  <c r="AH84" i="9"/>
  <c r="AH83" i="9"/>
  <c r="AH82" i="9"/>
  <c r="AH81" i="9"/>
  <c r="AH80" i="9"/>
  <c r="AH79" i="9"/>
  <c r="AH78" i="9"/>
  <c r="AH77" i="9"/>
  <c r="AH76" i="9"/>
  <c r="AH75" i="9"/>
  <c r="AH74" i="9"/>
  <c r="AH73" i="9"/>
  <c r="AH72" i="9"/>
  <c r="AH71" i="9"/>
  <c r="AH70" i="9"/>
  <c r="AH69" i="9"/>
  <c r="AH68" i="9"/>
  <c r="AH67" i="9"/>
  <c r="AH66" i="9"/>
  <c r="AH65" i="9"/>
  <c r="AH64" i="9"/>
  <c r="AH63" i="9"/>
  <c r="AH62" i="9"/>
  <c r="AH61" i="9"/>
  <c r="AH60" i="9"/>
  <c r="AH59" i="9"/>
  <c r="AH58" i="9"/>
  <c r="AH57" i="9"/>
  <c r="AH56" i="9"/>
  <c r="AH55" i="9"/>
  <c r="AH54" i="9"/>
  <c r="AH53" i="9"/>
  <c r="AH52" i="9"/>
  <c r="AH51" i="9"/>
  <c r="AH50" i="9"/>
  <c r="AH49" i="9"/>
  <c r="AH48" i="9"/>
  <c r="AH47" i="9"/>
  <c r="AH46" i="9"/>
  <c r="AH45" i="9"/>
  <c r="AH44" i="9"/>
  <c r="AH43" i="9"/>
  <c r="AH42" i="9"/>
  <c r="AH41" i="9"/>
  <c r="AH40" i="9"/>
  <c r="AH39" i="9"/>
  <c r="AH38" i="9"/>
  <c r="AH37" i="9"/>
  <c r="AH36" i="9"/>
  <c r="AH35" i="9"/>
  <c r="AH34" i="9"/>
  <c r="AH33" i="9"/>
  <c r="AH32" i="9"/>
  <c r="AH31" i="9"/>
  <c r="AH30" i="9"/>
  <c r="AH29" i="9"/>
  <c r="AH28" i="9"/>
  <c r="AH27" i="9"/>
  <c r="AH26" i="9"/>
  <c r="AH25" i="9"/>
  <c r="AH24" i="9"/>
  <c r="AH23" i="9"/>
  <c r="AH22" i="9"/>
  <c r="AH21" i="9"/>
  <c r="AH20" i="9"/>
  <c r="AH19" i="9"/>
  <c r="AH18" i="9"/>
  <c r="AH17" i="9"/>
  <c r="AH16" i="9"/>
  <c r="AH15" i="9"/>
  <c r="AH14" i="9"/>
  <c r="AH13" i="9"/>
  <c r="AH12" i="9"/>
  <c r="AH11" i="9"/>
  <c r="AH10" i="9"/>
  <c r="AH9" i="9"/>
  <c r="AH8" i="9"/>
  <c r="AH7" i="9"/>
  <c r="AH6" i="9"/>
  <c r="AH5" i="9"/>
  <c r="AF98" i="9"/>
  <c r="AF97" i="9"/>
  <c r="AF96" i="9"/>
  <c r="AF95" i="9"/>
  <c r="AF94" i="9"/>
  <c r="AF93" i="9"/>
  <c r="AF92" i="9"/>
  <c r="AF91" i="9"/>
  <c r="AF90" i="9"/>
  <c r="AF89" i="9"/>
  <c r="AF88" i="9"/>
  <c r="AF87" i="9"/>
  <c r="AF86" i="9"/>
  <c r="AF85" i="9"/>
  <c r="AF84" i="9"/>
  <c r="AF83" i="9"/>
  <c r="AF82" i="9"/>
  <c r="AF81" i="9"/>
  <c r="AF80" i="9"/>
  <c r="AF79" i="9"/>
  <c r="AF78" i="9"/>
  <c r="AF77" i="9"/>
  <c r="AF76" i="9"/>
  <c r="AF75" i="9"/>
  <c r="AF74" i="9"/>
  <c r="AF73" i="9"/>
  <c r="AF72" i="9"/>
  <c r="AF71" i="9"/>
  <c r="AF70" i="9"/>
  <c r="AF69" i="9"/>
  <c r="AF68" i="9"/>
  <c r="AF67" i="9"/>
  <c r="AF66" i="9"/>
  <c r="AF65" i="9"/>
  <c r="AF64" i="9"/>
  <c r="AF63" i="9"/>
  <c r="AF62" i="9"/>
  <c r="AF61" i="9"/>
  <c r="AF60" i="9"/>
  <c r="AF59" i="9"/>
  <c r="AF58" i="9"/>
  <c r="AF57" i="9"/>
  <c r="AF56" i="9"/>
  <c r="AF55" i="9"/>
  <c r="AF54" i="9"/>
  <c r="AF53" i="9"/>
  <c r="AF52" i="9"/>
  <c r="AF51" i="9"/>
  <c r="AF50" i="9"/>
  <c r="AF49" i="9"/>
  <c r="AF48" i="9"/>
  <c r="AF47" i="9"/>
  <c r="AF46" i="9"/>
  <c r="AF45" i="9"/>
  <c r="AF44" i="9"/>
  <c r="AF43" i="9"/>
  <c r="AF42" i="9"/>
  <c r="AF41" i="9"/>
  <c r="AF40" i="9"/>
  <c r="AF39" i="9"/>
  <c r="AF38" i="9"/>
  <c r="AF37" i="9"/>
  <c r="AF36" i="9"/>
  <c r="AF35" i="9"/>
  <c r="AF34" i="9"/>
  <c r="AF33" i="9"/>
  <c r="AF32" i="9"/>
  <c r="AF31" i="9"/>
  <c r="AF30" i="9"/>
  <c r="AF29" i="9"/>
  <c r="AF28" i="9"/>
  <c r="AF27" i="9"/>
  <c r="AF26" i="9"/>
  <c r="AF25" i="9"/>
  <c r="AF24" i="9"/>
  <c r="AF23" i="9"/>
  <c r="AF22" i="9"/>
  <c r="AF21" i="9"/>
  <c r="AF20" i="9"/>
  <c r="AF19" i="9"/>
  <c r="AF18" i="9"/>
  <c r="AF17" i="9"/>
  <c r="AF16" i="9"/>
  <c r="AF15" i="9"/>
  <c r="AF14" i="9"/>
  <c r="AF13" i="9"/>
  <c r="AF12" i="9"/>
  <c r="AF11" i="9"/>
  <c r="AF10" i="9"/>
  <c r="AF9" i="9"/>
  <c r="AF8" i="9"/>
  <c r="AF7" i="9"/>
  <c r="AF6" i="9"/>
  <c r="AF5" i="9"/>
  <c r="AD98" i="9"/>
  <c r="AD97" i="9"/>
  <c r="AD96" i="9"/>
  <c r="AD95" i="9"/>
  <c r="AD94" i="9"/>
  <c r="AD93" i="9"/>
  <c r="AD92" i="9"/>
  <c r="AD91" i="9"/>
  <c r="AD90" i="9"/>
  <c r="AD89" i="9"/>
  <c r="AD88" i="9"/>
  <c r="AD87" i="9"/>
  <c r="AD86" i="9"/>
  <c r="AD85" i="9"/>
  <c r="AD84" i="9"/>
  <c r="AD83" i="9"/>
  <c r="AD82" i="9"/>
  <c r="AD81" i="9"/>
  <c r="AD80" i="9"/>
  <c r="AD79" i="9"/>
  <c r="AD78" i="9"/>
  <c r="AD77" i="9"/>
  <c r="AD76" i="9"/>
  <c r="AD75" i="9"/>
  <c r="AD74" i="9"/>
  <c r="AD73" i="9"/>
  <c r="AD72" i="9"/>
  <c r="AD71" i="9"/>
  <c r="AD70" i="9"/>
  <c r="AD69" i="9"/>
  <c r="AD68" i="9"/>
  <c r="AD67" i="9"/>
  <c r="AD66" i="9"/>
  <c r="AD65" i="9"/>
  <c r="AD64" i="9"/>
  <c r="AD63" i="9"/>
  <c r="AD62" i="9"/>
  <c r="AD61" i="9"/>
  <c r="AD60" i="9"/>
  <c r="AD59" i="9"/>
  <c r="AD58" i="9"/>
  <c r="AD57" i="9"/>
  <c r="AD56" i="9"/>
  <c r="AD55" i="9"/>
  <c r="AD54" i="9"/>
  <c r="AD53" i="9"/>
  <c r="AD52" i="9"/>
  <c r="AD51" i="9"/>
  <c r="AD50" i="9"/>
  <c r="AD49" i="9"/>
  <c r="AD48" i="9"/>
  <c r="AD47" i="9"/>
  <c r="AD46" i="9"/>
  <c r="AD45" i="9"/>
  <c r="AD44" i="9"/>
  <c r="AD43" i="9"/>
  <c r="AD42" i="9"/>
  <c r="AD41" i="9"/>
  <c r="AD40" i="9"/>
  <c r="AD39" i="9"/>
  <c r="AD38" i="9"/>
  <c r="AD37" i="9"/>
  <c r="AD36" i="9"/>
  <c r="AD35" i="9"/>
  <c r="AD34" i="9"/>
  <c r="AD33" i="9"/>
  <c r="AD32" i="9"/>
  <c r="AD31" i="9"/>
  <c r="AD30" i="9"/>
  <c r="AD29" i="9"/>
  <c r="AD28" i="9"/>
  <c r="AD27" i="9"/>
  <c r="AD26" i="9"/>
  <c r="AD25" i="9"/>
  <c r="AD24" i="9"/>
  <c r="AD23" i="9"/>
  <c r="AD22" i="9"/>
  <c r="AD21" i="9"/>
  <c r="AD20" i="9"/>
  <c r="AD19" i="9"/>
  <c r="AD18" i="9"/>
  <c r="AD17" i="9"/>
  <c r="AD16" i="9"/>
  <c r="AD15" i="9"/>
  <c r="AD14" i="9"/>
  <c r="AD13" i="9"/>
  <c r="AD12" i="9"/>
  <c r="AD11" i="9"/>
  <c r="AD10" i="9"/>
  <c r="AD9" i="9"/>
  <c r="AD8" i="9"/>
  <c r="AD7" i="9"/>
  <c r="AD6" i="9"/>
  <c r="AD5" i="9"/>
  <c r="AB98" i="9"/>
  <c r="AB97" i="9"/>
  <c r="AB96" i="9"/>
  <c r="AB95" i="9"/>
  <c r="AB94" i="9"/>
  <c r="AB93" i="9"/>
  <c r="AB92" i="9"/>
  <c r="AB91" i="9"/>
  <c r="AB90" i="9"/>
  <c r="AB89" i="9"/>
  <c r="AB88" i="9"/>
  <c r="AB87" i="9"/>
  <c r="AB86" i="9"/>
  <c r="AB85" i="9"/>
  <c r="AB84" i="9"/>
  <c r="AB83" i="9"/>
  <c r="AB82" i="9"/>
  <c r="AB81" i="9"/>
  <c r="AB80" i="9"/>
  <c r="AB79" i="9"/>
  <c r="AB78" i="9"/>
  <c r="AB77" i="9"/>
  <c r="AB76" i="9"/>
  <c r="AB75" i="9"/>
  <c r="AB74" i="9"/>
  <c r="AB73" i="9"/>
  <c r="AB72" i="9"/>
  <c r="AB71" i="9"/>
  <c r="AB70" i="9"/>
  <c r="AB69" i="9"/>
  <c r="AB68" i="9"/>
  <c r="AB67" i="9"/>
  <c r="AB66" i="9"/>
  <c r="AB65" i="9"/>
  <c r="AB64" i="9"/>
  <c r="AB63" i="9"/>
  <c r="AB62" i="9"/>
  <c r="AB61" i="9"/>
  <c r="AB60" i="9"/>
  <c r="AB59" i="9"/>
  <c r="AB58" i="9"/>
  <c r="AB57" i="9"/>
  <c r="AB56" i="9"/>
  <c r="AB55" i="9"/>
  <c r="AB54" i="9"/>
  <c r="AB53" i="9"/>
  <c r="AB52" i="9"/>
  <c r="AB51" i="9"/>
  <c r="AB50" i="9"/>
  <c r="AB49" i="9"/>
  <c r="AB48" i="9"/>
  <c r="AB47" i="9"/>
  <c r="AB46" i="9"/>
  <c r="AB45" i="9"/>
  <c r="AB44" i="9"/>
  <c r="AB43" i="9"/>
  <c r="AB42" i="9"/>
  <c r="AB41" i="9"/>
  <c r="AB40" i="9"/>
  <c r="AB39" i="9"/>
  <c r="AB38" i="9"/>
  <c r="AB37" i="9"/>
  <c r="AB36" i="9"/>
  <c r="AB35" i="9"/>
  <c r="AB34" i="9"/>
  <c r="AB33" i="9"/>
  <c r="AB32" i="9"/>
  <c r="AB31" i="9"/>
  <c r="AB30" i="9"/>
  <c r="AB29" i="9"/>
  <c r="AB28" i="9"/>
  <c r="AB27" i="9"/>
  <c r="AB26" i="9"/>
  <c r="AB25" i="9"/>
  <c r="AB24" i="9"/>
  <c r="AB23" i="9"/>
  <c r="AB22" i="9"/>
  <c r="AB21" i="9"/>
  <c r="AB20" i="9"/>
  <c r="AB19" i="9"/>
  <c r="AB18" i="9"/>
  <c r="AB17" i="9"/>
  <c r="AB16" i="9"/>
  <c r="AB15" i="9"/>
  <c r="AB14" i="9"/>
  <c r="AB13" i="9"/>
  <c r="AB12" i="9"/>
  <c r="AB11" i="9"/>
  <c r="AB10" i="9"/>
  <c r="AB9" i="9"/>
  <c r="AB8" i="9"/>
  <c r="AB7" i="9"/>
  <c r="AB6" i="9"/>
  <c r="AB5" i="9"/>
  <c r="Z98" i="9"/>
  <c r="Z97" i="9"/>
  <c r="Z96" i="9"/>
  <c r="Z95" i="9"/>
  <c r="Z94" i="9"/>
  <c r="Z93" i="9"/>
  <c r="Z92" i="9"/>
  <c r="Z91" i="9"/>
  <c r="Z90" i="9"/>
  <c r="Z89" i="9"/>
  <c r="Z88" i="9"/>
  <c r="Z87" i="9"/>
  <c r="Z86" i="9"/>
  <c r="Z85" i="9"/>
  <c r="Z84" i="9"/>
  <c r="Z83" i="9"/>
  <c r="Z82" i="9"/>
  <c r="Z81" i="9"/>
  <c r="Z80" i="9"/>
  <c r="Z79" i="9"/>
  <c r="Z78" i="9"/>
  <c r="Z77" i="9"/>
  <c r="Z76" i="9"/>
  <c r="Z75" i="9"/>
  <c r="Z74" i="9"/>
  <c r="Z73" i="9"/>
  <c r="Z72" i="9"/>
  <c r="Z71" i="9"/>
  <c r="Z70" i="9"/>
  <c r="Z69" i="9"/>
  <c r="Z68" i="9"/>
  <c r="Z67" i="9"/>
  <c r="Z66" i="9"/>
  <c r="Z65" i="9"/>
  <c r="Z64" i="9"/>
  <c r="Z63" i="9"/>
  <c r="Z62" i="9"/>
  <c r="Z61" i="9"/>
  <c r="Z60" i="9"/>
  <c r="Z59" i="9"/>
  <c r="Z58" i="9"/>
  <c r="Z57" i="9"/>
  <c r="Z56" i="9"/>
  <c r="Z55" i="9"/>
  <c r="Z54" i="9"/>
  <c r="Z53" i="9"/>
  <c r="Z52" i="9"/>
  <c r="Z51" i="9"/>
  <c r="Z50" i="9"/>
  <c r="Z49" i="9"/>
  <c r="Z48" i="9"/>
  <c r="Z47" i="9"/>
  <c r="Z46" i="9"/>
  <c r="Z45" i="9"/>
  <c r="Z44" i="9"/>
  <c r="Z43" i="9"/>
  <c r="Z42" i="9"/>
  <c r="Z41" i="9"/>
  <c r="Z40" i="9"/>
  <c r="Z39" i="9"/>
  <c r="Z38" i="9"/>
  <c r="Z37" i="9"/>
  <c r="Z36" i="9"/>
  <c r="Z35" i="9"/>
  <c r="Z34" i="9"/>
  <c r="Z33" i="9"/>
  <c r="Z32" i="9"/>
  <c r="Z31" i="9"/>
  <c r="Z30" i="9"/>
  <c r="Z29" i="9"/>
  <c r="Z28" i="9"/>
  <c r="Z27" i="9"/>
  <c r="Z26" i="9"/>
  <c r="Z25" i="9"/>
  <c r="Z24" i="9"/>
  <c r="Z23" i="9"/>
  <c r="Z22" i="9"/>
  <c r="Z21" i="9"/>
  <c r="Z20" i="9"/>
  <c r="Z19" i="9"/>
  <c r="Z18" i="9"/>
  <c r="Z17" i="9"/>
  <c r="Z16" i="9"/>
  <c r="Z15" i="9"/>
  <c r="Z14" i="9"/>
  <c r="Z13" i="9"/>
  <c r="Z12" i="9"/>
  <c r="Z11" i="9"/>
  <c r="Z10" i="9"/>
  <c r="Z9" i="9"/>
  <c r="Z8" i="9"/>
  <c r="Z7" i="9"/>
  <c r="Z6" i="9"/>
  <c r="Z5" i="9"/>
  <c r="X98" i="9"/>
  <c r="X97" i="9"/>
  <c r="X96" i="9"/>
  <c r="X95" i="9"/>
  <c r="X94" i="9"/>
  <c r="X93" i="9"/>
  <c r="X92" i="9"/>
  <c r="X91" i="9"/>
  <c r="X90" i="9"/>
  <c r="X89" i="9"/>
  <c r="X88" i="9"/>
  <c r="X87" i="9"/>
  <c r="X86" i="9"/>
  <c r="X85" i="9"/>
  <c r="X84" i="9"/>
  <c r="X83" i="9"/>
  <c r="X82" i="9"/>
  <c r="X81" i="9"/>
  <c r="X80" i="9"/>
  <c r="X79" i="9"/>
  <c r="X78" i="9"/>
  <c r="X77" i="9"/>
  <c r="X76" i="9"/>
  <c r="X75" i="9"/>
  <c r="X74" i="9"/>
  <c r="X73" i="9"/>
  <c r="X72" i="9"/>
  <c r="X71" i="9"/>
  <c r="X70" i="9"/>
  <c r="X69" i="9"/>
  <c r="X68" i="9"/>
  <c r="X67" i="9"/>
  <c r="X66" i="9"/>
  <c r="X65" i="9"/>
  <c r="X64" i="9"/>
  <c r="X63" i="9"/>
  <c r="X62" i="9"/>
  <c r="X61" i="9"/>
  <c r="X60" i="9"/>
  <c r="X59" i="9"/>
  <c r="X58" i="9"/>
  <c r="X57" i="9"/>
  <c r="X56" i="9"/>
  <c r="X55" i="9"/>
  <c r="X54" i="9"/>
  <c r="X53" i="9"/>
  <c r="X52" i="9"/>
  <c r="X51" i="9"/>
  <c r="X50" i="9"/>
  <c r="X49" i="9"/>
  <c r="X48" i="9"/>
  <c r="X47" i="9"/>
  <c r="X46" i="9"/>
  <c r="X45" i="9"/>
  <c r="X44" i="9"/>
  <c r="X43" i="9"/>
  <c r="X42" i="9"/>
  <c r="X41" i="9"/>
  <c r="X40" i="9"/>
  <c r="X39" i="9"/>
  <c r="X38" i="9"/>
  <c r="X37" i="9"/>
  <c r="X36" i="9"/>
  <c r="X35" i="9"/>
  <c r="X34" i="9"/>
  <c r="X33" i="9"/>
  <c r="X32" i="9"/>
  <c r="X31" i="9"/>
  <c r="X30" i="9"/>
  <c r="X29" i="9"/>
  <c r="X28" i="9"/>
  <c r="X27" i="9"/>
  <c r="X26" i="9"/>
  <c r="X25" i="9"/>
  <c r="X24" i="9"/>
  <c r="X23" i="9"/>
  <c r="X22" i="9"/>
  <c r="X21" i="9"/>
  <c r="X20" i="9"/>
  <c r="X19" i="9"/>
  <c r="X18" i="9"/>
  <c r="X17" i="9"/>
  <c r="X16" i="9"/>
  <c r="X15" i="9"/>
  <c r="X14" i="9"/>
  <c r="X13" i="9"/>
  <c r="X12" i="9"/>
  <c r="X11" i="9"/>
  <c r="X10" i="9"/>
  <c r="X9" i="9"/>
  <c r="X8" i="9"/>
  <c r="X7" i="9"/>
  <c r="X6" i="9"/>
  <c r="X5" i="9"/>
  <c r="V98" i="9"/>
  <c r="V97" i="9"/>
  <c r="V96" i="9"/>
  <c r="V95" i="9"/>
  <c r="V94" i="9"/>
  <c r="V93" i="9"/>
  <c r="V92" i="9"/>
  <c r="V91" i="9"/>
  <c r="V90" i="9"/>
  <c r="V89" i="9"/>
  <c r="V88" i="9"/>
  <c r="V87" i="9"/>
  <c r="V86" i="9"/>
  <c r="V85" i="9"/>
  <c r="V84" i="9"/>
  <c r="V83" i="9"/>
  <c r="V82" i="9"/>
  <c r="V81" i="9"/>
  <c r="V80" i="9"/>
  <c r="V79" i="9"/>
  <c r="V78" i="9"/>
  <c r="V77" i="9"/>
  <c r="V76" i="9"/>
  <c r="V75" i="9"/>
  <c r="V74" i="9"/>
  <c r="V73" i="9"/>
  <c r="V72" i="9"/>
  <c r="V71" i="9"/>
  <c r="V70" i="9"/>
  <c r="V69" i="9"/>
  <c r="V68" i="9"/>
  <c r="V67" i="9"/>
  <c r="V66" i="9"/>
  <c r="V65" i="9"/>
  <c r="V64" i="9"/>
  <c r="V63" i="9"/>
  <c r="V62" i="9"/>
  <c r="V61" i="9"/>
  <c r="V60" i="9"/>
  <c r="V59" i="9"/>
  <c r="V58" i="9"/>
  <c r="V57" i="9"/>
  <c r="V56" i="9"/>
  <c r="V55" i="9"/>
  <c r="V54" i="9"/>
  <c r="V53" i="9"/>
  <c r="V52" i="9"/>
  <c r="V51" i="9"/>
  <c r="V50" i="9"/>
  <c r="V49" i="9"/>
  <c r="V48" i="9"/>
  <c r="V47" i="9"/>
  <c r="V46" i="9"/>
  <c r="V45" i="9"/>
  <c r="V44" i="9"/>
  <c r="V43" i="9"/>
  <c r="V42" i="9"/>
  <c r="V41" i="9"/>
  <c r="V40" i="9"/>
  <c r="V39" i="9"/>
  <c r="V38" i="9"/>
  <c r="V37" i="9"/>
  <c r="V36" i="9"/>
  <c r="V35" i="9"/>
  <c r="V34" i="9"/>
  <c r="V33" i="9"/>
  <c r="V32" i="9"/>
  <c r="V31" i="9"/>
  <c r="V30" i="9"/>
  <c r="V29" i="9"/>
  <c r="V28" i="9"/>
  <c r="V27" i="9"/>
  <c r="V26" i="9"/>
  <c r="V25" i="9"/>
  <c r="V24" i="9"/>
  <c r="V23" i="9"/>
  <c r="V22" i="9"/>
  <c r="V21" i="9"/>
  <c r="V20" i="9"/>
  <c r="V19" i="9"/>
  <c r="V18" i="9"/>
  <c r="V17" i="9"/>
  <c r="V16" i="9"/>
  <c r="V15" i="9"/>
  <c r="V14" i="9"/>
  <c r="V13" i="9"/>
  <c r="V12" i="9"/>
  <c r="V11" i="9"/>
  <c r="V10" i="9"/>
  <c r="V9" i="9"/>
  <c r="V8" i="9"/>
  <c r="V7" i="9"/>
  <c r="V6" i="9"/>
  <c r="V5" i="9"/>
  <c r="T98" i="9"/>
  <c r="T97" i="9"/>
  <c r="T96" i="9"/>
  <c r="T95" i="9"/>
  <c r="T94" i="9"/>
  <c r="T93" i="9"/>
  <c r="T92" i="9"/>
  <c r="T91" i="9"/>
  <c r="T90" i="9"/>
  <c r="T89" i="9"/>
  <c r="T88" i="9"/>
  <c r="T87" i="9"/>
  <c r="T86" i="9"/>
  <c r="T85" i="9"/>
  <c r="T84" i="9"/>
  <c r="T83" i="9"/>
  <c r="T82" i="9"/>
  <c r="T81" i="9"/>
  <c r="T80" i="9"/>
  <c r="T79" i="9"/>
  <c r="T78" i="9"/>
  <c r="T77" i="9"/>
  <c r="T76" i="9"/>
  <c r="T75" i="9"/>
  <c r="T74" i="9"/>
  <c r="T73" i="9"/>
  <c r="T72" i="9"/>
  <c r="T71" i="9"/>
  <c r="T70" i="9"/>
  <c r="T69" i="9"/>
  <c r="T68" i="9"/>
  <c r="T67" i="9"/>
  <c r="T66" i="9"/>
  <c r="T65" i="9"/>
  <c r="T64" i="9"/>
  <c r="T63" i="9"/>
  <c r="T62" i="9"/>
  <c r="T61" i="9"/>
  <c r="T60" i="9"/>
  <c r="T59" i="9"/>
  <c r="T58" i="9"/>
  <c r="T57" i="9"/>
  <c r="T56" i="9"/>
  <c r="T55" i="9"/>
  <c r="T54" i="9"/>
  <c r="T53" i="9"/>
  <c r="T52" i="9"/>
  <c r="T51" i="9"/>
  <c r="T50" i="9"/>
  <c r="T49" i="9"/>
  <c r="T48" i="9"/>
  <c r="T47" i="9"/>
  <c r="T46" i="9"/>
  <c r="T45" i="9"/>
  <c r="T44" i="9"/>
  <c r="T43" i="9"/>
  <c r="T42" i="9"/>
  <c r="T41" i="9"/>
  <c r="T40" i="9"/>
  <c r="T39" i="9"/>
  <c r="T38" i="9"/>
  <c r="T37" i="9"/>
  <c r="T36" i="9"/>
  <c r="T35" i="9"/>
  <c r="T34" i="9"/>
  <c r="T33" i="9"/>
  <c r="T32" i="9"/>
  <c r="T31" i="9"/>
  <c r="T30" i="9"/>
  <c r="T29" i="9"/>
  <c r="T28" i="9"/>
  <c r="T27" i="9"/>
  <c r="T26" i="9"/>
  <c r="T25" i="9"/>
  <c r="T24" i="9"/>
  <c r="T23" i="9"/>
  <c r="T22" i="9"/>
  <c r="T21" i="9"/>
  <c r="T20" i="9"/>
  <c r="T19" i="9"/>
  <c r="T18" i="9"/>
  <c r="T17" i="9"/>
  <c r="T16" i="9"/>
  <c r="T15" i="9"/>
  <c r="T14" i="9"/>
  <c r="T13" i="9"/>
  <c r="T12" i="9"/>
  <c r="T11" i="9"/>
  <c r="T10" i="9"/>
  <c r="T9" i="9"/>
  <c r="T8" i="9"/>
  <c r="T7" i="9"/>
  <c r="T6" i="9"/>
  <c r="T5" i="9"/>
  <c r="R98" i="9"/>
  <c r="R97" i="9"/>
  <c r="R96" i="9"/>
  <c r="R95" i="9"/>
  <c r="R94" i="9"/>
  <c r="R93" i="9"/>
  <c r="R92" i="9"/>
  <c r="R91" i="9"/>
  <c r="R90" i="9"/>
  <c r="R89" i="9"/>
  <c r="R88" i="9"/>
  <c r="R87" i="9"/>
  <c r="R86" i="9"/>
  <c r="R85" i="9"/>
  <c r="R84" i="9"/>
  <c r="R83" i="9"/>
  <c r="R82" i="9"/>
  <c r="R81" i="9"/>
  <c r="R80" i="9"/>
  <c r="R79" i="9"/>
  <c r="R78" i="9"/>
  <c r="R77" i="9"/>
  <c r="R76" i="9"/>
  <c r="R75" i="9"/>
  <c r="R74" i="9"/>
  <c r="R73" i="9"/>
  <c r="R72" i="9"/>
  <c r="R71" i="9"/>
  <c r="R70" i="9"/>
  <c r="R69" i="9"/>
  <c r="R68" i="9"/>
  <c r="R67" i="9"/>
  <c r="R66" i="9"/>
  <c r="R65" i="9"/>
  <c r="R64" i="9"/>
  <c r="R63" i="9"/>
  <c r="R62" i="9"/>
  <c r="R61" i="9"/>
  <c r="R60" i="9"/>
  <c r="R59" i="9"/>
  <c r="R58" i="9"/>
  <c r="R57" i="9"/>
  <c r="R56" i="9"/>
  <c r="R55" i="9"/>
  <c r="R54" i="9"/>
  <c r="R53" i="9"/>
  <c r="R52" i="9"/>
  <c r="R51" i="9"/>
  <c r="R50" i="9"/>
  <c r="R49" i="9"/>
  <c r="R48" i="9"/>
  <c r="R47" i="9"/>
  <c r="R46" i="9"/>
  <c r="R45" i="9"/>
  <c r="R44" i="9"/>
  <c r="R43" i="9"/>
  <c r="R42" i="9"/>
  <c r="R41" i="9"/>
  <c r="R40" i="9"/>
  <c r="R39" i="9"/>
  <c r="R38" i="9"/>
  <c r="R37" i="9"/>
  <c r="R36" i="9"/>
  <c r="R35" i="9"/>
  <c r="R34" i="9"/>
  <c r="R33" i="9"/>
  <c r="R32" i="9"/>
  <c r="R31" i="9"/>
  <c r="R30" i="9"/>
  <c r="R29" i="9"/>
  <c r="R28" i="9"/>
  <c r="R27" i="9"/>
  <c r="R26" i="9"/>
  <c r="R25" i="9"/>
  <c r="R24" i="9"/>
  <c r="R23" i="9"/>
  <c r="R22" i="9"/>
  <c r="R21" i="9"/>
  <c r="R20" i="9"/>
  <c r="R19" i="9"/>
  <c r="R18" i="9"/>
  <c r="R17" i="9"/>
  <c r="R16" i="9"/>
  <c r="R15" i="9"/>
  <c r="R14" i="9"/>
  <c r="R13" i="9"/>
  <c r="R12" i="9"/>
  <c r="R11" i="9"/>
  <c r="R10" i="9"/>
  <c r="R9" i="9"/>
  <c r="R8" i="9"/>
  <c r="R7" i="9"/>
  <c r="R6" i="9"/>
  <c r="R5" i="9"/>
  <c r="P98" i="9"/>
  <c r="P97" i="9"/>
  <c r="P96" i="9"/>
  <c r="P95" i="9"/>
  <c r="P94" i="9"/>
  <c r="P93" i="9"/>
  <c r="P92" i="9"/>
  <c r="P91" i="9"/>
  <c r="P90" i="9"/>
  <c r="P89" i="9"/>
  <c r="P88" i="9"/>
  <c r="P87" i="9"/>
  <c r="P86" i="9"/>
  <c r="P85" i="9"/>
  <c r="P84" i="9"/>
  <c r="P83" i="9"/>
  <c r="P82" i="9"/>
  <c r="P81" i="9"/>
  <c r="P80" i="9"/>
  <c r="P79" i="9"/>
  <c r="P78" i="9"/>
  <c r="P77" i="9"/>
  <c r="P76" i="9"/>
  <c r="P75" i="9"/>
  <c r="P74" i="9"/>
  <c r="P73" i="9"/>
  <c r="P72" i="9"/>
  <c r="P71" i="9"/>
  <c r="P70" i="9"/>
  <c r="P69" i="9"/>
  <c r="P68" i="9"/>
  <c r="P67" i="9"/>
  <c r="P66" i="9"/>
  <c r="P65" i="9"/>
  <c r="P64" i="9"/>
  <c r="P63" i="9"/>
  <c r="P62" i="9"/>
  <c r="P61" i="9"/>
  <c r="P60" i="9"/>
  <c r="P59" i="9"/>
  <c r="P58" i="9"/>
  <c r="P57" i="9"/>
  <c r="P56" i="9"/>
  <c r="P55" i="9"/>
  <c r="P54" i="9"/>
  <c r="P53" i="9"/>
  <c r="P52" i="9"/>
  <c r="P51" i="9"/>
  <c r="P50" i="9"/>
  <c r="P49" i="9"/>
  <c r="P48" i="9"/>
  <c r="P47" i="9"/>
  <c r="P46" i="9"/>
  <c r="P45" i="9"/>
  <c r="P44" i="9"/>
  <c r="P43" i="9"/>
  <c r="P42" i="9"/>
  <c r="P41" i="9"/>
  <c r="P40" i="9"/>
  <c r="P39" i="9"/>
  <c r="P38" i="9"/>
  <c r="P37" i="9"/>
  <c r="P36" i="9"/>
  <c r="P35" i="9"/>
  <c r="P34" i="9"/>
  <c r="P33" i="9"/>
  <c r="P32" i="9"/>
  <c r="P31" i="9"/>
  <c r="P30" i="9"/>
  <c r="P29" i="9"/>
  <c r="P28" i="9"/>
  <c r="P27" i="9"/>
  <c r="P26" i="9"/>
  <c r="P25" i="9"/>
  <c r="P24" i="9"/>
  <c r="P23" i="9"/>
  <c r="P22" i="9"/>
  <c r="P21" i="9"/>
  <c r="P20" i="9"/>
  <c r="P19" i="9"/>
  <c r="P18" i="9"/>
  <c r="P17" i="9"/>
  <c r="P16" i="9"/>
  <c r="P15" i="9"/>
  <c r="P14" i="9"/>
  <c r="P13" i="9"/>
  <c r="P12" i="9"/>
  <c r="P11" i="9"/>
  <c r="P10" i="9"/>
  <c r="P9" i="9"/>
  <c r="P8" i="9"/>
  <c r="P7" i="9"/>
  <c r="P6" i="9"/>
  <c r="P5" i="9"/>
  <c r="N98" i="9"/>
  <c r="N97" i="9"/>
  <c r="N96" i="9"/>
  <c r="N95" i="9"/>
  <c r="N94" i="9"/>
  <c r="N93" i="9"/>
  <c r="N92" i="9"/>
  <c r="N91" i="9"/>
  <c r="N90" i="9"/>
  <c r="N89" i="9"/>
  <c r="N88" i="9"/>
  <c r="N87" i="9"/>
  <c r="N86" i="9"/>
  <c r="N85" i="9"/>
  <c r="N84" i="9"/>
  <c r="N83" i="9"/>
  <c r="N82" i="9"/>
  <c r="N81" i="9"/>
  <c r="N80" i="9"/>
  <c r="N79" i="9"/>
  <c r="N78" i="9"/>
  <c r="N77" i="9"/>
  <c r="N76" i="9"/>
  <c r="N75" i="9"/>
  <c r="N74" i="9"/>
  <c r="N73" i="9"/>
  <c r="N72" i="9"/>
  <c r="N71" i="9"/>
  <c r="N70" i="9"/>
  <c r="N69" i="9"/>
  <c r="N68" i="9"/>
  <c r="N67" i="9"/>
  <c r="N66" i="9"/>
  <c r="N65" i="9"/>
  <c r="N64" i="9"/>
  <c r="N63" i="9"/>
  <c r="N62" i="9"/>
  <c r="N61" i="9"/>
  <c r="N60" i="9"/>
  <c r="N59" i="9"/>
  <c r="N58" i="9"/>
  <c r="N57" i="9"/>
  <c r="N56" i="9"/>
  <c r="N55" i="9"/>
  <c r="N54" i="9"/>
  <c r="N53" i="9"/>
  <c r="N52" i="9"/>
  <c r="N51" i="9"/>
  <c r="N50" i="9"/>
  <c r="N49" i="9"/>
  <c r="N48" i="9"/>
  <c r="N47" i="9"/>
  <c r="N46" i="9"/>
  <c r="N45" i="9"/>
  <c r="N44" i="9"/>
  <c r="N43" i="9"/>
  <c r="N42" i="9"/>
  <c r="N41" i="9"/>
  <c r="N40" i="9"/>
  <c r="N39" i="9"/>
  <c r="N38" i="9"/>
  <c r="N37" i="9"/>
  <c r="N36" i="9"/>
  <c r="N35" i="9"/>
  <c r="N34" i="9"/>
  <c r="N33" i="9"/>
  <c r="N32" i="9"/>
  <c r="N31" i="9"/>
  <c r="N30" i="9"/>
  <c r="N29" i="9"/>
  <c r="N28" i="9"/>
  <c r="N27" i="9"/>
  <c r="N26" i="9"/>
  <c r="N25" i="9"/>
  <c r="N24" i="9"/>
  <c r="N23" i="9"/>
  <c r="N22" i="9"/>
  <c r="N21" i="9"/>
  <c r="N20" i="9"/>
  <c r="N19" i="9"/>
  <c r="N18" i="9"/>
  <c r="N17" i="9"/>
  <c r="N16" i="9"/>
  <c r="N15" i="9"/>
  <c r="N14" i="9"/>
  <c r="N13" i="9"/>
  <c r="N12" i="9"/>
  <c r="N11" i="9"/>
  <c r="N10" i="9"/>
  <c r="N9" i="9"/>
  <c r="N8" i="9"/>
  <c r="N7" i="9"/>
  <c r="N6" i="9"/>
  <c r="N5" i="9"/>
  <c r="L98" i="9"/>
  <c r="L97" i="9"/>
  <c r="L96" i="9"/>
  <c r="L95" i="9"/>
  <c r="L94" i="9"/>
  <c r="L93" i="9"/>
  <c r="L92" i="9"/>
  <c r="L91" i="9"/>
  <c r="L90" i="9"/>
  <c r="L89" i="9"/>
  <c r="L88" i="9"/>
  <c r="L87" i="9"/>
  <c r="L86" i="9"/>
  <c r="L85" i="9"/>
  <c r="L84" i="9"/>
  <c r="L83" i="9"/>
  <c r="L82" i="9"/>
  <c r="L81" i="9"/>
  <c r="L80" i="9"/>
  <c r="L79" i="9"/>
  <c r="L78" i="9"/>
  <c r="L77" i="9"/>
  <c r="L76" i="9"/>
  <c r="L75" i="9"/>
  <c r="L74" i="9"/>
  <c r="L73" i="9"/>
  <c r="L72" i="9"/>
  <c r="L71" i="9"/>
  <c r="L70" i="9"/>
  <c r="L69" i="9"/>
  <c r="L68" i="9"/>
  <c r="L67" i="9"/>
  <c r="L66" i="9"/>
  <c r="L65" i="9"/>
  <c r="L64" i="9"/>
  <c r="L63" i="9"/>
  <c r="L62" i="9"/>
  <c r="L61" i="9"/>
  <c r="L60" i="9"/>
  <c r="L59" i="9"/>
  <c r="L58" i="9"/>
  <c r="L57" i="9"/>
  <c r="L56" i="9"/>
  <c r="L55" i="9"/>
  <c r="L54" i="9"/>
  <c r="L53" i="9"/>
  <c r="L52" i="9"/>
  <c r="L51" i="9"/>
  <c r="L50" i="9"/>
  <c r="L49" i="9"/>
  <c r="L48" i="9"/>
  <c r="L47" i="9"/>
  <c r="L46" i="9"/>
  <c r="L45" i="9"/>
  <c r="L44" i="9"/>
  <c r="L43" i="9"/>
  <c r="L42" i="9"/>
  <c r="L41" i="9"/>
  <c r="L40" i="9"/>
  <c r="L39" i="9"/>
  <c r="L38" i="9"/>
  <c r="L37" i="9"/>
  <c r="L36" i="9"/>
  <c r="L35" i="9"/>
  <c r="L34" i="9"/>
  <c r="L33" i="9"/>
  <c r="L32" i="9"/>
  <c r="L31" i="9"/>
  <c r="L30" i="9"/>
  <c r="L29" i="9"/>
  <c r="L28" i="9"/>
  <c r="L27" i="9"/>
  <c r="L26" i="9"/>
  <c r="L25" i="9"/>
  <c r="L24" i="9"/>
  <c r="L23" i="9"/>
  <c r="L22" i="9"/>
  <c r="L21" i="9"/>
  <c r="L20" i="9"/>
  <c r="L19" i="9"/>
  <c r="L18" i="9"/>
  <c r="L17" i="9"/>
  <c r="L16" i="9"/>
  <c r="L15" i="9"/>
  <c r="L14" i="9"/>
  <c r="L13" i="9"/>
  <c r="L12" i="9"/>
  <c r="L11" i="9"/>
  <c r="L10" i="9"/>
  <c r="L9" i="9"/>
  <c r="L8" i="9"/>
  <c r="L7" i="9"/>
  <c r="L6" i="9"/>
  <c r="L5" i="9"/>
  <c r="J98" i="9"/>
  <c r="J97" i="9"/>
  <c r="J96" i="9"/>
  <c r="J95" i="9"/>
  <c r="J94" i="9"/>
  <c r="J92" i="9"/>
  <c r="J91" i="9"/>
  <c r="J90" i="9"/>
  <c r="J89" i="9"/>
  <c r="J88" i="9"/>
  <c r="J86" i="9"/>
  <c r="J85" i="9"/>
  <c r="J84" i="9"/>
  <c r="J83" i="9"/>
  <c r="J82" i="9"/>
  <c r="J80" i="9"/>
  <c r="J79" i="9"/>
  <c r="J78" i="9"/>
  <c r="J77" i="9"/>
  <c r="J76" i="9"/>
  <c r="J74" i="9"/>
  <c r="J73" i="9"/>
  <c r="J72" i="9"/>
  <c r="J71" i="9"/>
  <c r="J70" i="9"/>
  <c r="J69" i="9"/>
  <c r="J68" i="9"/>
  <c r="J67" i="9"/>
  <c r="J66" i="9"/>
  <c r="J65" i="9"/>
  <c r="J63" i="9"/>
  <c r="J62" i="9"/>
  <c r="J61" i="9"/>
  <c r="J60" i="9"/>
  <c r="J59" i="9"/>
  <c r="J58" i="9"/>
  <c r="J56" i="9"/>
  <c r="J55" i="9"/>
  <c r="J54" i="9"/>
  <c r="J53" i="9"/>
  <c r="J52" i="9"/>
  <c r="J50" i="9"/>
  <c r="J49" i="9"/>
  <c r="J48" i="9"/>
  <c r="J46" i="9"/>
  <c r="J45" i="9"/>
  <c r="J44" i="9"/>
  <c r="J43" i="9"/>
  <c r="J42" i="9"/>
  <c r="J40" i="9"/>
  <c r="J39" i="9"/>
  <c r="J38" i="9"/>
  <c r="J37" i="9"/>
  <c r="J36" i="9"/>
  <c r="J34" i="9"/>
  <c r="J33" i="9"/>
  <c r="J32" i="9"/>
  <c r="J30" i="9"/>
  <c r="J29" i="9"/>
  <c r="J28" i="9"/>
  <c r="J27" i="9"/>
  <c r="J26" i="9"/>
  <c r="J24" i="9"/>
  <c r="J23" i="9"/>
  <c r="J22" i="9"/>
  <c r="J21" i="9"/>
  <c r="J20" i="9"/>
  <c r="J19" i="9"/>
  <c r="J17" i="9"/>
  <c r="J16" i="9"/>
  <c r="J15" i="9"/>
  <c r="J14" i="9"/>
  <c r="J13" i="9"/>
  <c r="J12" i="9"/>
  <c r="J10" i="9"/>
  <c r="J9" i="9"/>
  <c r="J8" i="9"/>
  <c r="J7" i="9"/>
  <c r="J6" i="9"/>
  <c r="J93" i="9"/>
  <c r="J87" i="9"/>
  <c r="J81" i="9"/>
  <c r="J75" i="9"/>
  <c r="J64" i="9"/>
  <c r="J57" i="9"/>
  <c r="J51" i="9"/>
  <c r="J47" i="9"/>
  <c r="J41" i="9"/>
  <c r="J35" i="9"/>
  <c r="J31" i="9"/>
  <c r="J25" i="9"/>
  <c r="J18" i="9"/>
  <c r="J11" i="9"/>
  <c r="E93" i="9"/>
  <c r="E87" i="9"/>
  <c r="E81" i="9"/>
  <c r="D75" i="9"/>
  <c r="E75" i="9"/>
  <c r="E68" i="9"/>
  <c r="E64" i="9"/>
  <c r="E57" i="9"/>
  <c r="E51" i="9"/>
  <c r="D47" i="9"/>
  <c r="E47" i="9"/>
  <c r="E41" i="9"/>
  <c r="E35" i="9"/>
  <c r="E31" i="9"/>
  <c r="E25" i="9"/>
  <c r="E18" i="9"/>
  <c r="J5" i="9"/>
  <c r="H6" i="9"/>
  <c r="E11" i="9"/>
  <c r="E5" i="9"/>
  <c r="E80" i="9"/>
  <c r="E79" i="9"/>
  <c r="E78" i="9"/>
  <c r="E77" i="9"/>
  <c r="E76" i="9"/>
  <c r="E50" i="9"/>
  <c r="E49" i="9"/>
  <c r="E48" i="9"/>
  <c r="H98" i="9"/>
  <c r="H97" i="9"/>
  <c r="H96" i="9"/>
  <c r="H95" i="9"/>
  <c r="H94" i="9"/>
  <c r="H92" i="9"/>
  <c r="H91" i="9"/>
  <c r="H90" i="9"/>
  <c r="H89" i="9"/>
  <c r="H88" i="9"/>
  <c r="H86" i="9"/>
  <c r="H85" i="9"/>
  <c r="H84" i="9"/>
  <c r="H83" i="9"/>
  <c r="H82" i="9"/>
  <c r="H80" i="9"/>
  <c r="H79" i="9"/>
  <c r="H78" i="9"/>
  <c r="H77" i="9"/>
  <c r="H76" i="9"/>
  <c r="H74" i="9"/>
  <c r="H73" i="9"/>
  <c r="H72" i="9"/>
  <c r="H71" i="9"/>
  <c r="H70" i="9"/>
  <c r="H69" i="9"/>
  <c r="H67" i="9"/>
  <c r="H66" i="9"/>
  <c r="H65" i="9"/>
  <c r="H63" i="9"/>
  <c r="H62" i="9"/>
  <c r="H61" i="9"/>
  <c r="H60" i="9"/>
  <c r="H59" i="9"/>
  <c r="H58" i="9"/>
  <c r="H56" i="9"/>
  <c r="H55" i="9"/>
  <c r="H54" i="9"/>
  <c r="H53" i="9"/>
  <c r="H52" i="9"/>
  <c r="H50" i="9"/>
  <c r="H49" i="9"/>
  <c r="H48" i="9"/>
  <c r="H46" i="9"/>
  <c r="H45" i="9"/>
  <c r="H44" i="9"/>
  <c r="H43" i="9"/>
  <c r="H42" i="9"/>
  <c r="H40" i="9"/>
  <c r="H39" i="9"/>
  <c r="H38" i="9"/>
  <c r="H37" i="9"/>
  <c r="H36" i="9"/>
  <c r="H34" i="9"/>
  <c r="H33" i="9"/>
  <c r="H32" i="9"/>
  <c r="H30" i="9"/>
  <c r="H29" i="9"/>
  <c r="H28" i="9"/>
  <c r="H27" i="9"/>
  <c r="H26" i="9"/>
  <c r="H24" i="9"/>
  <c r="H23" i="9"/>
  <c r="H22" i="9"/>
  <c r="H21" i="9"/>
  <c r="H20" i="9"/>
  <c r="H19" i="9"/>
  <c r="H17" i="9"/>
  <c r="H16" i="9"/>
  <c r="H15" i="9"/>
  <c r="H14" i="9"/>
  <c r="H13" i="9"/>
  <c r="H12" i="9"/>
  <c r="H10" i="9"/>
  <c r="H9" i="9"/>
  <c r="H8" i="9"/>
  <c r="H7" i="9"/>
  <c r="E98" i="9"/>
  <c r="E97" i="9"/>
  <c r="E96" i="9"/>
  <c r="E95" i="9"/>
  <c r="E94" i="9"/>
  <c r="E92" i="9"/>
  <c r="E91" i="9"/>
  <c r="E90" i="9"/>
  <c r="E89" i="9"/>
  <c r="E88" i="9"/>
  <c r="E86" i="9"/>
  <c r="E85" i="9"/>
  <c r="E84" i="9"/>
  <c r="E83" i="9"/>
  <c r="E82" i="9"/>
  <c r="E74" i="9"/>
  <c r="E73" i="9"/>
  <c r="E72" i="9"/>
  <c r="E71" i="9"/>
  <c r="E70" i="9"/>
  <c r="E69" i="9"/>
  <c r="E67" i="9"/>
  <c r="E66" i="9"/>
  <c r="E65" i="9"/>
  <c r="E63" i="9"/>
  <c r="E62" i="9"/>
  <c r="E61" i="9"/>
  <c r="E60" i="9"/>
  <c r="E59" i="9"/>
  <c r="E58" i="9"/>
  <c r="E56" i="9"/>
  <c r="E55" i="9"/>
  <c r="E54" i="9"/>
  <c r="E53" i="9"/>
  <c r="E52" i="9"/>
  <c r="E46" i="9"/>
  <c r="E45" i="9"/>
  <c r="E44" i="9"/>
  <c r="E43" i="9"/>
  <c r="E42" i="9"/>
  <c r="E40" i="9"/>
  <c r="E39" i="9"/>
  <c r="E38" i="9"/>
  <c r="E37" i="9"/>
  <c r="E36" i="9"/>
  <c r="E34" i="9"/>
  <c r="E33" i="9"/>
  <c r="E32" i="9"/>
  <c r="E30" i="9"/>
  <c r="E29" i="9"/>
  <c r="E28" i="9"/>
  <c r="E27" i="9"/>
  <c r="E26" i="9"/>
  <c r="E24" i="9"/>
  <c r="E23" i="9"/>
  <c r="E22" i="9"/>
  <c r="E21" i="9"/>
  <c r="E20" i="9"/>
  <c r="E19" i="9"/>
  <c r="E17" i="9"/>
  <c r="E16" i="9"/>
  <c r="E15" i="9"/>
  <c r="E14" i="9"/>
  <c r="E13" i="9"/>
  <c r="E12" i="9"/>
  <c r="E10" i="9"/>
  <c r="E9" i="9"/>
  <c r="E8" i="9"/>
  <c r="E7" i="9"/>
  <c r="E6" i="9"/>
  <c r="D6" i="9"/>
  <c r="D7" i="9"/>
  <c r="D8" i="9"/>
  <c r="D9" i="9"/>
  <c r="D10" i="9"/>
  <c r="D11" i="9"/>
  <c r="D12" i="9"/>
  <c r="D13" i="9"/>
  <c r="D14" i="9"/>
  <c r="D15" i="9"/>
  <c r="D16" i="9"/>
  <c r="D17" i="9"/>
  <c r="D18" i="9"/>
  <c r="D19" i="9"/>
  <c r="D20" i="9"/>
  <c r="D21" i="9"/>
  <c r="D22" i="9"/>
  <c r="D23" i="9"/>
  <c r="D24" i="9"/>
  <c r="D25" i="9"/>
  <c r="D26" i="9"/>
  <c r="D27" i="9"/>
  <c r="D28" i="9"/>
  <c r="D29" i="9"/>
  <c r="D30" i="9"/>
  <c r="D31" i="9"/>
  <c r="D32" i="9"/>
  <c r="D33" i="9"/>
  <c r="D34" i="9"/>
  <c r="D35" i="9"/>
  <c r="D36" i="9"/>
  <c r="D37" i="9"/>
  <c r="D38" i="9"/>
  <c r="D39" i="9"/>
  <c r="D40" i="9"/>
  <c r="D41" i="9"/>
  <c r="D42" i="9"/>
  <c r="D43" i="9"/>
  <c r="D44" i="9"/>
  <c r="D45" i="9"/>
  <c r="D46" i="9"/>
  <c r="D48" i="9"/>
  <c r="D49" i="9"/>
  <c r="D50" i="9"/>
  <c r="D51" i="9"/>
  <c r="D52" i="9"/>
  <c r="D53" i="9"/>
  <c r="D54" i="9"/>
  <c r="D55" i="9"/>
  <c r="D56" i="9"/>
  <c r="D57" i="9"/>
  <c r="D58" i="9"/>
  <c r="D59" i="9"/>
  <c r="D60" i="9"/>
  <c r="D61" i="9"/>
  <c r="D62" i="9"/>
  <c r="D63" i="9"/>
  <c r="D64" i="9"/>
  <c r="D65" i="9"/>
  <c r="D66" i="9"/>
  <c r="D67" i="9"/>
  <c r="D68" i="9"/>
  <c r="D69" i="9"/>
  <c r="D70" i="9"/>
  <c r="D71" i="9"/>
  <c r="D72" i="9"/>
  <c r="D73" i="9"/>
  <c r="D74" i="9"/>
  <c r="D76" i="9"/>
  <c r="D77" i="9"/>
  <c r="D78" i="9"/>
  <c r="D79" i="9"/>
  <c r="D80" i="9"/>
  <c r="D81" i="9"/>
  <c r="D82" i="9"/>
  <c r="D83" i="9"/>
  <c r="D84" i="9"/>
  <c r="D85" i="9"/>
  <c r="D86" i="9"/>
  <c r="D87" i="9"/>
  <c r="D88" i="9"/>
  <c r="D89" i="9"/>
  <c r="D90" i="9"/>
  <c r="D91" i="9"/>
  <c r="D92" i="9"/>
  <c r="D93" i="9"/>
  <c r="D94" i="9"/>
  <c r="D95" i="9"/>
  <c r="D96" i="9"/>
  <c r="D97" i="9"/>
  <c r="D98" i="9"/>
  <c r="D5" i="9"/>
  <c r="B41" i="9"/>
  <c r="C25" i="9"/>
  <c r="C18" i="9"/>
  <c r="C11" i="9"/>
  <c r="C5" i="9"/>
  <c r="B5" i="9"/>
</calcChain>
</file>

<file path=xl/sharedStrings.xml><?xml version="1.0" encoding="utf-8"?>
<sst xmlns="http://schemas.openxmlformats.org/spreadsheetml/2006/main" count="416" uniqueCount="116">
  <si>
    <t>Bundesland</t>
  </si>
  <si>
    <t>Piratenpartei</t>
  </si>
  <si>
    <t>männlich</t>
  </si>
  <si>
    <t>CDU</t>
  </si>
  <si>
    <t>Bündnis 90/Die Grünen</t>
  </si>
  <si>
    <t>weiblich</t>
  </si>
  <si>
    <t>SPD</t>
  </si>
  <si>
    <t>Die Linke</t>
  </si>
  <si>
    <t>FDP</t>
  </si>
  <si>
    <t>Freie Wähler</t>
  </si>
  <si>
    <t>CSU</t>
  </si>
  <si>
    <t>Zeilenbeschriftungen</t>
  </si>
  <si>
    <t>Gesamtergebnis</t>
  </si>
  <si>
    <t>Werte</t>
  </si>
  <si>
    <t>Mittelwert - 1. Bürger sollten per Volksentscheid über Bundesgesetze entscheiden dürfen.</t>
  </si>
  <si>
    <t>Mittelwert - 2. Unser Bildungssystem gibt jedem eine ausreichende Chance.</t>
  </si>
  <si>
    <t>Mittelwert - 3. Wer das solidarische Gesundheitswesen erhalten will, muss sich gesetzlich krankenversichern.</t>
  </si>
  <si>
    <t>Mittelwert - 4. Gleichgeschlechtliche Partnerschaften sollten steuerlich gleichgestellt werden.</t>
  </si>
  <si>
    <t>Mittelwert - 5. Der Hartz-IV-Satz ist für einen Teil der Bezieher zu niedrig.</t>
  </si>
  <si>
    <t>Mittelwert - 6. Deutschland braucht mehr Zuwanderung.</t>
  </si>
  <si>
    <t>Mittelwert - 7. Deutschland braucht eine verpflichtende Frauenquote in großen Unternehmen.</t>
  </si>
  <si>
    <t>Mittelwert - 8. Die Globalisierung der Wirtschaft bringt vor allem Vorteile.</t>
  </si>
  <si>
    <t>Mittelwert - 9. Es ist legitim, dass Unternehmen sämtliche legale Möglichkeiten zur Steueroptimierung nutzen.</t>
  </si>
  <si>
    <t>Mittelwert - 10. Der im Grundgesetz verbriefte Grundsatz „Eigentum verpflichtet“ hat in unserer Gesellschaft einen zu geringen Stellenwert.</t>
  </si>
  <si>
    <t>Mittelwert - 11. Staatssubventionen nützen überwiegend den Falschen.</t>
  </si>
  <si>
    <t>Mittelwert - 12. Wer seinen Freunden Geld leiht, darf keine Zinsen verlangen.</t>
  </si>
  <si>
    <t>Mittelwert - 13. Zur Verbrechensaufklärung muss die Polizei leichter auf digitale Verbindungsdaten zugreifen können.</t>
  </si>
  <si>
    <t>Mittelwert - 14. Auf Deutschlands Autobahnen sollte ein generelles Tempolimit gelten.</t>
  </si>
  <si>
    <t>Mittelwert - 15. Deutschland braucht einen völlig neuen Verfassungsschutz.</t>
  </si>
  <si>
    <t>Mittelwert - 16. DNA-Massentests sind ein akzeptables Mittel zur Aufklärung von Verbrechen.</t>
  </si>
  <si>
    <t>Mittelwert - 17. Der Drohnen-Krieg der USA ist gerechtfertigt.</t>
  </si>
  <si>
    <t>Mittelwert - 18. Die Energiewende darf zu höheren Strompreisen führen.</t>
  </si>
  <si>
    <t>Mittelwert - 19. Deutschland sollte die Maut für Pkw einführen.</t>
  </si>
  <si>
    <t>Mittelwert - 20. Bei der Anschaffung eines Autos sollte niedriger Spritverbrauch das entscheidende Kriterium sein.</t>
  </si>
  <si>
    <t>Mittelwert - 21. Atommüll aus Deutschland sollte ins Ausland transportieren werden dürfen.</t>
  </si>
  <si>
    <t>Mittelwert - 22. Deutschland sollte mittelfristig mehr Kompetenzen an EU-Institutionen abgeben.</t>
  </si>
  <si>
    <t>Mittelwert - 23. Ein Einsatz wie der in Afghanistan ist der Bundeswehr nicht mehr zuzumuten.</t>
  </si>
  <si>
    <t>Mittelwert - 24. Die USA sind ein äußerst vertrauenswürdiger Partner.</t>
  </si>
  <si>
    <t>Mittelwert - 25. Waffenlieferungen an Staaten, deren politisches System dem westlichen Demokratieverständnis widerspricht, müssen verboten werden.</t>
  </si>
  <si>
    <t>Mittelwert - 26. Menschenrechtsfragen müssen in den Beziehungen zu anderen Staaten eine größere Rolle spielen als wirtschaftliche Interessen.</t>
  </si>
  <si>
    <t>Mittelwert - 27. Ich bin der Meinung, jeder sollte die Partei wählen, die ihm persönlich die meisten Vorteile bringt.</t>
  </si>
  <si>
    <t>Mittelwert - 28. Ich finde, Berufspolitiker sollten durchaus bezahlte Nebentätigkeiten ausüben dürfen.</t>
  </si>
  <si>
    <t>Mittelwert - 29. Ich zahle gerne ein Vielfaches, wenn ich weiß, dass ein Produkt fair hergestellt wurde.</t>
  </si>
  <si>
    <t>Mittelwert - 30. Ich finde, dass der Islam zu Deutschland gehört.</t>
  </si>
  <si>
    <t>Mittelwert - 31. Für mich sind harte Fakten bei einer Entscheidung wichtiger als Intuition.</t>
  </si>
  <si>
    <t>Mittelwert - 32. Meiner Ansicht nach ist es schlimmer, jemanden mit der Wahrheit zu verletzen, als ihn und seine Gefühle mit einer Lüge zu schützen.</t>
  </si>
  <si>
    <t>Mittelwert - 33. Nach meiner Auffassung fällt es religiösen Menschen leichter, ein moralisch gutes Leben zu führen.</t>
  </si>
  <si>
    <t>Mittelwert - 34. Deutschland sollte sich gegenüber der aktiven Sterbehilfe öffnen.</t>
  </si>
  <si>
    <t>Mittelwert - 35. Ich gehe gelegentlich bei Rot über die Ampel, wenn nichts passieren kann.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</si>
  <si>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</si>
  <si>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</si>
  <si>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</si>
  <si>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</si>
  <si>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</si>
  <si>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</si>
  <si>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</si>
  <si>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</si>
  <si>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</si>
  <si>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NRW</t>
  </si>
  <si>
    <t>Rheinland-Pfalz</t>
  </si>
  <si>
    <t>Saarland</t>
  </si>
  <si>
    <t>Sachsen</t>
  </si>
  <si>
    <t>Sachsen-Anhalt</t>
  </si>
  <si>
    <t>Schleswig-Holstein</t>
  </si>
  <si>
    <t>Thüringen</t>
  </si>
  <si>
    <t>Zahl Fälle</t>
  </si>
  <si>
    <t>Anteile real</t>
  </si>
  <si>
    <t>Anteile faktisch</t>
  </si>
  <si>
    <t>Landtag</t>
  </si>
  <si>
    <t>Bundestag</t>
  </si>
  <si>
    <t>Summe</t>
  </si>
  <si>
    <t>bereinigt</t>
  </si>
  <si>
    <t>Achtung: möglicherweise stark verzerrtes Bild in diesem Bundesland - nur 10 Prozent der Abgeordneten haben geantwortet.</t>
  </si>
  <si>
    <t>Achtung: möglicherweise stark verzerrtes Bild in diesem Bundesland - nur 10 Prozent der möglichen Abgeordneten haben geantwortet.</t>
  </si>
  <si>
    <t>Achtung: möglicherweise stark verzerrtes Bild in diesem Bundesland - nur 18 Prozent der Abgeordneten haben geantwortet.</t>
  </si>
  <si>
    <t>Achtung: möglicherweise stark verzerrtes Bild in diesem Bundesland - nur 19 Prozent der Abgeordneten haben geantwortet, und keiner aus der CDU.</t>
  </si>
  <si>
    <t>Antwortquote</t>
  </si>
  <si>
    <t>Hinweis</t>
  </si>
  <si>
    <t>Antwortzahl</t>
  </si>
  <si>
    <t>Bürger sollten per Volksentscheid über Bundesgesetze entscheiden dürfen.</t>
  </si>
  <si>
    <t>Unser Bildungssystem gibt jedem eine ausreichende Chance.</t>
  </si>
  <si>
    <t>Wer das solidarische Gesundheitswesen erhalten will, muss sich gesetzlich krankenversichern.</t>
  </si>
  <si>
    <t>Gleichgeschlechtliche Partnerschaften sollten steuerlich gleichgestellt werden.</t>
  </si>
  <si>
    <t>Der Hartz-IV-Satz ist für einen Teil der Bezieher zu niedrig.</t>
  </si>
  <si>
    <t>Deutschland braucht mehr Zuwanderung.</t>
  </si>
  <si>
    <t>Deutschland braucht eine verpflichtende Frauenquote in großen Unternehmen.</t>
  </si>
  <si>
    <t>Die Globalisierung der Wirtschaft bringt vor allem Vorteile.</t>
  </si>
  <si>
    <t>Es ist legitim, dass Unternehmen sämtliche legale Möglichkeiten zur Steueroptimierung nutzen.</t>
  </si>
  <si>
    <t>Der im Grundgesetz verbriefte Grundsatz „Eigentum verpflichtet“ hat in unserer Gesellschaft einen zu geringen Stellenwert.</t>
  </si>
  <si>
    <t>Staatssubventionen nützen überwiegend den Falschen.</t>
  </si>
  <si>
    <t>Wer seinen Freunden Geld leiht, darf keine Zinsen verlangen.</t>
  </si>
  <si>
    <t>Zur Verbrechensaufklärung muss die Polizei leichter auf digitale Verbindungsdaten zugreifen können.</t>
  </si>
  <si>
    <t>Auf Deutschlands Autobahnen sollte ein generelles Tempolimit gelten.</t>
  </si>
  <si>
    <t>Deutschland braucht einen völlig neuen Verfassungsschutz.</t>
  </si>
  <si>
    <t>DNA-Massentests sind ein akzeptables Mittel zur Aufklärung von Verbrechen.</t>
  </si>
  <si>
    <t>Der Drohnen-Krieg der USA ist gerechtfertigt.</t>
  </si>
  <si>
    <t>Die Energiewende darf zu höheren Strompreisen führen.</t>
  </si>
  <si>
    <t>Deutschland sollte die Maut für Pkw einführen.</t>
  </si>
  <si>
    <t>Bei der Anschaffung eines Autos sollte niedriger Spritverbrauch das entscheidende Kriterium sein.</t>
  </si>
  <si>
    <t>Atommüll aus Deutschland sollte ins Ausland transportieren werden dürfen.</t>
  </si>
  <si>
    <t>Deutschland sollte mittelfristig mehr Kompetenzen an EU-Institutionen abgeben.</t>
  </si>
  <si>
    <t>Ein Einsatz wie der in Afghanistan ist der Bundeswehr nicht mehr zuzumuten.</t>
  </si>
  <si>
    <t>Die USA sind ein äußerst vertrauenswürdiger Partner.</t>
  </si>
  <si>
    <t>Waffenlieferungen an Staaten, deren politisches System dem westlichen Demokratieverständnis widerspricht, müssen verboten werden.</t>
  </si>
  <si>
    <t>Menschenrechtsfragen müssen in den Beziehungen zu anderen Staaten eine größere Rolle spielen als wirtschaftliche Interessen.</t>
  </si>
  <si>
    <t>Ich bin der Meinung, jeder sollte die Partei wählen, die ihm persönlich die meisten Vorteile bringt.</t>
  </si>
  <si>
    <t>Ich finde, Berufspolitiker sollten durchaus bezahlte Nebentätigkeiten ausüben dürfen.</t>
  </si>
  <si>
    <t>Ich zahle gerne ein Vielfaches, wenn ich weiß, dass ein Produkt fair hergestellt wurde.</t>
  </si>
  <si>
    <t>Ich finde, dass der Islam zu Deutschland gehört.</t>
  </si>
  <si>
    <t>Für mich sind harte Fakten bei einer Entscheidung wichtiger als Intuition.</t>
  </si>
  <si>
    <t>Meiner Ansicht nach ist es schlimmer, jemanden mit der Wahrheit zu verletzen, als ihn und seine Gefühle mit einer Lüge zu schützen.</t>
  </si>
  <si>
    <t>Nach meiner Auffassung fällt es religiösen Menschen leichter, ein moralisch gutes Leben zu führen.</t>
  </si>
  <si>
    <t>Deutschland sollte sich gegenüber der aktiven Sterbehilfe öffnen.</t>
  </si>
  <si>
    <t>Ich gehe gelegentlich bei Rot über die Ampel, wenn nichts passieren kann.</t>
  </si>
  <si>
    <t>Nordrhein-Westfalen</t>
  </si>
  <si>
    <t>&lt;iframe width="500" height="300" scrolling="no" frameborder="no" src="https://www.google.com/fusiontables/embedviz?q=select+col3%3E%3E1+from+1MpnuMRlC3NxFso3_OfiOi4Nr59TolrTbibcRJIs&amp;amp;viz=MAP&amp;amp;h=false&amp;amp;lat=51.039575353210296&amp;amp;lng=10.473843656249983&amp;amp;t=4&amp;amp;z=6&amp;amp;l=col3%3E%3E1&amp;amp;y=18&amp;amp;tmplt=19&amp;amp;hml=KML"&gt;&lt;/iframe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</si>
</sst>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Arial"/>
    </font>
    <font>
      <sz val="10"/>
      <color rgb="FF000000"/>
      <name val="Arial"/>
    </font>
    <font>
      <u/>
      <sz val="10"/>
      <color theme="10"/>
      <name val="Arial"/>
    </font>
    <font>
      <u/>
      <sz val="10"/>
      <color theme="1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79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"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9" fontId="0" fillId="0" borderId="0" xfId="0" applyNumberFormat="1" applyAlignment="1">
      <alignment wrapText="1"/>
    </xf>
    <xf numFmtId="0" fontId="0" fillId="0" borderId="0" xfId="0" pivotButton="1" applyAlignment="1">
      <alignment wrapText="1"/>
    </xf>
    <xf numFmtId="0" fontId="0" fillId="0" borderId="0" xfId="0" applyNumberFormat="1" applyAlignment="1">
      <alignment wrapText="1"/>
    </xf>
    <xf numFmtId="9" fontId="0" fillId="0" borderId="0" xfId="1" applyFont="1" applyAlignment="1">
      <alignment wrapText="1"/>
    </xf>
  </cellXfs>
  <cellStyles count="579">
    <cellStyle name="Besuchter Link" xfId="3" builtinId="9" hidden="1"/>
    <cellStyle name="Besuchter Link" xfId="5" builtinId="9" hidden="1"/>
    <cellStyle name="Besuchter Link" xfId="7" builtinId="9" hidden="1"/>
    <cellStyle name="Besuchter Link" xfId="9" builtinId="9" hidden="1"/>
    <cellStyle name="Besuchter Link" xfId="11" builtinId="9" hidden="1"/>
    <cellStyle name="Besuchter Link" xfId="13" builtinId="9" hidden="1"/>
    <cellStyle name="Besuchter Link" xfId="15" builtinId="9" hidden="1"/>
    <cellStyle name="Besuchter Link" xfId="17" builtinId="9" hidden="1"/>
    <cellStyle name="Besuchter Link" xfId="19" builtinId="9" hidden="1"/>
    <cellStyle name="Besuchter Link" xfId="21" builtinId="9" hidden="1"/>
    <cellStyle name="Besuchter Link" xfId="23" builtinId="9" hidden="1"/>
    <cellStyle name="Besuchter Link" xfId="25" builtinId="9" hidden="1"/>
    <cellStyle name="Besuchter Link" xfId="27" builtinId="9" hidden="1"/>
    <cellStyle name="Besuchter Link" xfId="29" builtinId="9" hidden="1"/>
    <cellStyle name="Besuchter Link" xfId="31" builtinId="9" hidden="1"/>
    <cellStyle name="Besuchter Link" xfId="33" builtinId="9" hidden="1"/>
    <cellStyle name="Besuchter Link" xfId="35" builtinId="9" hidden="1"/>
    <cellStyle name="Besuchter Link" xfId="36" builtinId="9" hidden="1"/>
    <cellStyle name="Besuchter Link" xfId="37" builtinId="9" hidden="1"/>
    <cellStyle name="Besuchter Link" xfId="38" builtinId="9" hidden="1"/>
    <cellStyle name="Besuchter Link" xfId="39" builtinId="9" hidden="1"/>
    <cellStyle name="Besuchter Link" xfId="40" builtinId="9" hidden="1"/>
    <cellStyle name="Besuchter Link" xfId="41" builtinId="9" hidden="1"/>
    <cellStyle name="Besuchter Link" xfId="42" builtinId="9" hidden="1"/>
    <cellStyle name="Besuchter Link" xfId="43" builtinId="9" hidden="1"/>
    <cellStyle name="Besuchter Link" xfId="44" builtinId="9" hidden="1"/>
    <cellStyle name="Besuchter Link" xfId="45" builtinId="9" hidden="1"/>
    <cellStyle name="Besuchter Link" xfId="46" builtinId="9" hidden="1"/>
    <cellStyle name="Besuchter Link" xfId="47" builtinId="9" hidden="1"/>
    <cellStyle name="Besuchter Link" xfId="48" builtinId="9" hidden="1"/>
    <cellStyle name="Besuchter Link" xfId="49" builtinId="9" hidden="1"/>
    <cellStyle name="Besuchter Link" xfId="50" builtinId="9" hidden="1"/>
    <cellStyle name="Besuchter Link" xfId="51" builtinId="9" hidden="1"/>
    <cellStyle name="Besuchter Link" xfId="52" builtinId="9" hidden="1"/>
    <cellStyle name="Besuchter Link" xfId="53" builtinId="9" hidden="1"/>
    <cellStyle name="Besuchter Link" xfId="54" builtinId="9" hidden="1"/>
    <cellStyle name="Besuchter Link" xfId="55" builtinId="9" hidden="1"/>
    <cellStyle name="Besuchter Link" xfId="56" builtinId="9" hidden="1"/>
    <cellStyle name="Besuchter Link" xfId="57" builtinId="9" hidden="1"/>
    <cellStyle name="Besuchter Link" xfId="58" builtinId="9" hidden="1"/>
    <cellStyle name="Besuchter Link" xfId="59" builtinId="9" hidden="1"/>
    <cellStyle name="Besuchter Link" xfId="60" builtinId="9" hidden="1"/>
    <cellStyle name="Besuchter Link" xfId="61" builtinId="9" hidden="1"/>
    <cellStyle name="Besuchter Link" xfId="62" builtinId="9" hidden="1"/>
    <cellStyle name="Besuchter Link" xfId="63" builtinId="9" hidden="1"/>
    <cellStyle name="Besuchter Link" xfId="64" builtinId="9" hidden="1"/>
    <cellStyle name="Besuchter Link" xfId="65" builtinId="9" hidden="1"/>
    <cellStyle name="Besuchter Link" xfId="66" builtinId="9" hidden="1"/>
    <cellStyle name="Besuchter Link" xfId="67" builtinId="9" hidden="1"/>
    <cellStyle name="Besuchter Link" xfId="68" builtinId="9" hidden="1"/>
    <cellStyle name="Besuchter Link" xfId="69" builtinId="9" hidden="1"/>
    <cellStyle name="Besuchter Link" xfId="70" builtinId="9" hidden="1"/>
    <cellStyle name="Besuchter Link" xfId="71" builtinId="9" hidden="1"/>
    <cellStyle name="Besuchter Link" xfId="72" builtinId="9" hidden="1"/>
    <cellStyle name="Besuchter Link" xfId="73" builtinId="9" hidden="1"/>
    <cellStyle name="Besuchter Link" xfId="74" builtinId="9" hidden="1"/>
    <cellStyle name="Besuchter Link" xfId="75" builtinId="9" hidden="1"/>
    <cellStyle name="Besuchter Link" xfId="76" builtinId="9" hidden="1"/>
    <cellStyle name="Besuchter Link" xfId="77" builtinId="9" hidden="1"/>
    <cellStyle name="Besuchter Link" xfId="78" builtinId="9" hidden="1"/>
    <cellStyle name="Besuchter Link" xfId="79" builtinId="9" hidden="1"/>
    <cellStyle name="Besuchter Link" xfId="80" builtinId="9" hidden="1"/>
    <cellStyle name="Besuchter Link" xfId="81" builtinId="9" hidden="1"/>
    <cellStyle name="Besuchter Link" xfId="82" builtinId="9" hidden="1"/>
    <cellStyle name="Besuchter Link" xfId="83" builtinId="9" hidden="1"/>
    <cellStyle name="Besuchter Link" xfId="84" builtinId="9" hidden="1"/>
    <cellStyle name="Besuchter Link" xfId="85" builtinId="9" hidden="1"/>
    <cellStyle name="Besuchter Link" xfId="86" builtinId="9" hidden="1"/>
    <cellStyle name="Besuchter Link" xfId="87" builtinId="9" hidden="1"/>
    <cellStyle name="Besuchter Link" xfId="88" builtinId="9" hidden="1"/>
    <cellStyle name="Besuchter Link" xfId="89" builtinId="9" hidden="1"/>
    <cellStyle name="Besuchter Link" xfId="90" builtinId="9" hidden="1"/>
    <cellStyle name="Besuchter Link" xfId="91" builtinId="9" hidden="1"/>
    <cellStyle name="Besuchter Link" xfId="92" builtinId="9" hidden="1"/>
    <cellStyle name="Besuchter Link" xfId="93" builtinId="9" hidden="1"/>
    <cellStyle name="Besuchter Link" xfId="94" builtinId="9" hidden="1"/>
    <cellStyle name="Besuchter Link" xfId="95" builtinId="9" hidden="1"/>
    <cellStyle name="Besuchter Link" xfId="96" builtinId="9" hidden="1"/>
    <cellStyle name="Besuchter Link" xfId="97" builtinId="9" hidden="1"/>
    <cellStyle name="Besuchter Link" xfId="98" builtinId="9" hidden="1"/>
    <cellStyle name="Besuchter Link" xfId="99" builtinId="9" hidden="1"/>
    <cellStyle name="Besuchter Link" xfId="100" builtinId="9" hidden="1"/>
    <cellStyle name="Besuchter Link" xfId="101" builtinId="9" hidden="1"/>
    <cellStyle name="Besuchter Link" xfId="102" builtinId="9" hidden="1"/>
    <cellStyle name="Besuchter Link" xfId="103" builtinId="9" hidden="1"/>
    <cellStyle name="Besuchter Link" xfId="104" builtinId="9" hidden="1"/>
    <cellStyle name="Besuchter Link" xfId="105" builtinId="9" hidden="1"/>
    <cellStyle name="Besuchter Link" xfId="106" builtinId="9" hidden="1"/>
    <cellStyle name="Besuchter Link" xfId="107" builtinId="9" hidden="1"/>
    <cellStyle name="Besuchter Link" xfId="108" builtinId="9" hidden="1"/>
    <cellStyle name="Besuchter Link" xfId="109" builtinId="9" hidden="1"/>
    <cellStyle name="Besuchter Link" xfId="110" builtinId="9" hidden="1"/>
    <cellStyle name="Besuchter Link" xfId="111" builtinId="9" hidden="1"/>
    <cellStyle name="Besuchter Link" xfId="112" builtinId="9" hidden="1"/>
    <cellStyle name="Besuchter Link" xfId="113" builtinId="9" hidden="1"/>
    <cellStyle name="Besuchter Link" xfId="114" builtinId="9" hidden="1"/>
    <cellStyle name="Besuchter Link" xfId="115" builtinId="9" hidden="1"/>
    <cellStyle name="Besuchter Link" xfId="116" builtinId="9" hidden="1"/>
    <cellStyle name="Besuchter Link" xfId="117" builtinId="9" hidden="1"/>
    <cellStyle name="Besuchter Link" xfId="118" builtinId="9" hidden="1"/>
    <cellStyle name="Besuchter Link" xfId="119" builtinId="9" hidden="1"/>
    <cellStyle name="Besuchter Link" xfId="120" builtinId="9" hidden="1"/>
    <cellStyle name="Besuchter Link" xfId="121" builtinId="9" hidden="1"/>
    <cellStyle name="Besuchter Link" xfId="122" builtinId="9" hidden="1"/>
    <cellStyle name="Besuchter Link" xfId="123" builtinId="9" hidden="1"/>
    <cellStyle name="Besuchter Link" xfId="124" builtinId="9" hidden="1"/>
    <cellStyle name="Besuchter Link" xfId="125" builtinId="9" hidden="1"/>
    <cellStyle name="Besuchter Link" xfId="126" builtinId="9" hidden="1"/>
    <cellStyle name="Besuchter Link" xfId="127" builtinId="9" hidden="1"/>
    <cellStyle name="Besuchter Link" xfId="128" builtinId="9" hidden="1"/>
    <cellStyle name="Besuchter Link" xfId="129" builtinId="9" hidden="1"/>
    <cellStyle name="Besuchter Link" xfId="130" builtinId="9" hidden="1"/>
    <cellStyle name="Besuchter Link" xfId="132" builtinId="9" hidden="1"/>
    <cellStyle name="Besuchter Link" xfId="134" builtinId="9" hidden="1"/>
    <cellStyle name="Besuchter Link" xfId="136" builtinId="9" hidden="1"/>
    <cellStyle name="Besuchter Link" xfId="138" builtinId="9" hidden="1"/>
    <cellStyle name="Besuchter Link" xfId="140" builtinId="9" hidden="1"/>
    <cellStyle name="Besuchter Link" xfId="142" builtinId="9" hidden="1"/>
    <cellStyle name="Besuchter Link" xfId="144" builtinId="9" hidden="1"/>
    <cellStyle name="Besuchter Link" xfId="146" builtinId="9" hidden="1"/>
    <cellStyle name="Besuchter Link" xfId="148" builtinId="9" hidden="1"/>
    <cellStyle name="Besuchter Link" xfId="150" builtinId="9" hidden="1"/>
    <cellStyle name="Besuchter Link" xfId="152" builtinId="9" hidden="1"/>
    <cellStyle name="Besuchter Link" xfId="154" builtinId="9" hidden="1"/>
    <cellStyle name="Besuchter Link" xfId="156" builtinId="9" hidden="1"/>
    <cellStyle name="Besuchter Link" xfId="158" builtinId="9" hidden="1"/>
    <cellStyle name="Besuchter Link" xfId="160" builtinId="9" hidden="1"/>
    <cellStyle name="Besuchter Link" xfId="162" builtinId="9" hidden="1"/>
    <cellStyle name="Besuchter Link" xfId="164" builtinId="9" hidden="1"/>
    <cellStyle name="Besuchter Link" xfId="166" builtinId="9" hidden="1"/>
    <cellStyle name="Besuchter Link" xfId="168" builtinId="9" hidden="1"/>
    <cellStyle name="Besuchter Link" xfId="170" builtinId="9" hidden="1"/>
    <cellStyle name="Besuchter Link" xfId="172" builtinId="9" hidden="1"/>
    <cellStyle name="Besuchter Link" xfId="174" builtinId="9" hidden="1"/>
    <cellStyle name="Besuchter Link" xfId="176" builtinId="9" hidden="1"/>
    <cellStyle name="Besuchter Link" xfId="178" builtinId="9" hidden="1"/>
    <cellStyle name="Besuchter Link" xfId="180" builtinId="9" hidden="1"/>
    <cellStyle name="Besuchter Link" xfId="182" builtinId="9" hidden="1"/>
    <cellStyle name="Besuchter Link" xfId="184" builtinId="9" hidden="1"/>
    <cellStyle name="Besuchter Link" xfId="186" builtinId="9" hidden="1"/>
    <cellStyle name="Besuchter Link" xfId="188" builtinId="9" hidden="1"/>
    <cellStyle name="Besuchter Link" xfId="190" builtinId="9" hidden="1"/>
    <cellStyle name="Besuchter Link" xfId="192" builtinId="9" hidden="1"/>
    <cellStyle name="Besuchter Link" xfId="194" builtinId="9" hidden="1"/>
    <cellStyle name="Besuchter Link" xfId="196" builtinId="9" hidden="1"/>
    <cellStyle name="Besuchter Link" xfId="198" builtinId="9" hidden="1"/>
    <cellStyle name="Besuchter Link" xfId="200" builtinId="9" hidden="1"/>
    <cellStyle name="Besuchter Link" xfId="202" builtinId="9" hidden="1"/>
    <cellStyle name="Besuchter Link" xfId="204" builtinId="9" hidden="1"/>
    <cellStyle name="Besuchter Link" xfId="206" builtinId="9" hidden="1"/>
    <cellStyle name="Besuchter Link" xfId="208" builtinId="9" hidden="1"/>
    <cellStyle name="Besuchter Link" xfId="210" builtinId="9" hidden="1"/>
    <cellStyle name="Besuchter Link" xfId="212" builtinId="9" hidden="1"/>
    <cellStyle name="Besuchter Link" xfId="214" builtinId="9" hidden="1"/>
    <cellStyle name="Besuchter Link" xfId="216" builtinId="9" hidden="1"/>
    <cellStyle name="Besuchter Link" xfId="218" builtinId="9" hidden="1"/>
    <cellStyle name="Besuchter Link" xfId="220" builtinId="9" hidden="1"/>
    <cellStyle name="Besuchter Link" xfId="222" builtinId="9" hidden="1"/>
    <cellStyle name="Besuchter Link" xfId="224" builtinId="9" hidden="1"/>
    <cellStyle name="Besuchter Link" xfId="226" builtinId="9" hidden="1"/>
    <cellStyle name="Besuchter Link" xfId="228" builtinId="9" hidden="1"/>
    <cellStyle name="Besuchter Link" xfId="230" builtinId="9" hidden="1"/>
    <cellStyle name="Besuchter Link" xfId="232" builtinId="9" hidden="1"/>
    <cellStyle name="Besuchter Link" xfId="234" builtinId="9" hidden="1"/>
    <cellStyle name="Besuchter Link" xfId="236" builtinId="9" hidden="1"/>
    <cellStyle name="Besuchter Link" xfId="238" builtinId="9" hidden="1"/>
    <cellStyle name="Besuchter Link" xfId="240" builtinId="9" hidden="1"/>
    <cellStyle name="Besuchter Link" xfId="242" builtinId="9" hidden="1"/>
    <cellStyle name="Besuchter Link" xfId="244" builtinId="9" hidden="1"/>
    <cellStyle name="Besuchter Link" xfId="246" builtinId="9" hidden="1"/>
    <cellStyle name="Besuchter Link" xfId="248" builtinId="9" hidden="1"/>
    <cellStyle name="Besuchter Link" xfId="250" builtinId="9" hidden="1"/>
    <cellStyle name="Besuchter Link" xfId="252" builtinId="9" hidden="1"/>
    <cellStyle name="Besuchter Link" xfId="254" builtinId="9" hidden="1"/>
    <cellStyle name="Besuchter Link" xfId="256" builtinId="9" hidden="1"/>
    <cellStyle name="Besuchter Link" xfId="258" builtinId="9" hidden="1"/>
    <cellStyle name="Besuchter Link" xfId="260" builtinId="9" hidden="1"/>
    <cellStyle name="Besuchter Link" xfId="262" builtinId="9" hidden="1"/>
    <cellStyle name="Besuchter Link" xfId="264" builtinId="9" hidden="1"/>
    <cellStyle name="Besuchter Link" xfId="266" builtinId="9" hidden="1"/>
    <cellStyle name="Besuchter Link" xfId="268" builtinId="9" hidden="1"/>
    <cellStyle name="Besuchter Link" xfId="270" builtinId="9" hidden="1"/>
    <cellStyle name="Besuchter Link" xfId="272" builtinId="9" hidden="1"/>
    <cellStyle name="Besuchter Link" xfId="274" builtinId="9" hidden="1"/>
    <cellStyle name="Besuchter Link" xfId="276" builtinId="9" hidden="1"/>
    <cellStyle name="Besuchter Link" xfId="278" builtinId="9" hidden="1"/>
    <cellStyle name="Besuchter Link" xfId="280" builtinId="9" hidden="1"/>
    <cellStyle name="Besuchter Link" xfId="282" builtinId="9" hidden="1"/>
    <cellStyle name="Besuchter Link" xfId="284" builtinId="9" hidden="1"/>
    <cellStyle name="Besuchter Link" xfId="286" builtinId="9" hidden="1"/>
    <cellStyle name="Besuchter Link" xfId="288" builtinId="9" hidden="1"/>
    <cellStyle name="Besuchter Link" xfId="290" builtinId="9" hidden="1"/>
    <cellStyle name="Besuchter Link" xfId="292" builtinId="9" hidden="1"/>
    <cellStyle name="Besuchter Link" xfId="294" builtinId="9" hidden="1"/>
    <cellStyle name="Besuchter Link" xfId="296" builtinId="9" hidden="1"/>
    <cellStyle name="Besuchter Link" xfId="298" builtinId="9" hidden="1"/>
    <cellStyle name="Besuchter Link" xfId="300" builtinId="9" hidden="1"/>
    <cellStyle name="Besuchter Link" xfId="302" builtinId="9" hidden="1"/>
    <cellStyle name="Besuchter Link" xfId="304" builtinId="9" hidden="1"/>
    <cellStyle name="Besuchter Link" xfId="306" builtinId="9" hidden="1"/>
    <cellStyle name="Besuchter Link" xfId="308" builtinId="9" hidden="1"/>
    <cellStyle name="Besuchter Link" xfId="310" builtinId="9" hidden="1"/>
    <cellStyle name="Besuchter Link" xfId="312" builtinId="9" hidden="1"/>
    <cellStyle name="Besuchter Link" xfId="314" builtinId="9" hidden="1"/>
    <cellStyle name="Besuchter Link" xfId="316" builtinId="9" hidden="1"/>
    <cellStyle name="Besuchter Link" xfId="318" builtinId="9" hidden="1"/>
    <cellStyle name="Besuchter Link" xfId="320" builtinId="9" hidden="1"/>
    <cellStyle name="Besuchter Link" xfId="322" builtinId="9" hidden="1"/>
    <cellStyle name="Besuchter Link" xfId="324" builtinId="9" hidden="1"/>
    <cellStyle name="Besuchter Link" xfId="326" builtinId="9" hidden="1"/>
    <cellStyle name="Besuchter Link" xfId="328" builtinId="9" hidden="1"/>
    <cellStyle name="Besuchter Link" xfId="330" builtinId="9" hidden="1"/>
    <cellStyle name="Besuchter Link" xfId="332" builtinId="9" hidden="1"/>
    <cellStyle name="Besuchter Link" xfId="334" builtinId="9" hidden="1"/>
    <cellStyle name="Besuchter Link" xfId="336" builtinId="9" hidden="1"/>
    <cellStyle name="Besuchter Link" xfId="338" builtinId="9" hidden="1"/>
    <cellStyle name="Besuchter Link" xfId="340" builtinId="9" hidden="1"/>
    <cellStyle name="Besuchter Link" xfId="342" builtinId="9" hidden="1"/>
    <cellStyle name="Besuchter Link" xfId="344" builtinId="9" hidden="1"/>
    <cellStyle name="Besuchter Link" xfId="346" builtinId="9" hidden="1"/>
    <cellStyle name="Besuchter Link" xfId="348" builtinId="9" hidden="1"/>
    <cellStyle name="Besuchter Link" xfId="350" builtinId="9" hidden="1"/>
    <cellStyle name="Besuchter Link" xfId="352" builtinId="9" hidden="1"/>
    <cellStyle name="Besuchter Link" xfId="354" builtinId="9" hidden="1"/>
    <cellStyle name="Besuchter Link" xfId="356" builtinId="9" hidden="1"/>
    <cellStyle name="Besuchter Link" xfId="358" builtinId="9" hidden="1"/>
    <cellStyle name="Besuchter Link" xfId="360" builtinId="9" hidden="1"/>
    <cellStyle name="Besuchter Link" xfId="362" builtinId="9" hidden="1"/>
    <cellStyle name="Besuchter Link" xfId="364" builtinId="9" hidden="1"/>
    <cellStyle name="Besuchter Link" xfId="366" builtinId="9" hidden="1"/>
    <cellStyle name="Besuchter Link" xfId="368" builtinId="9" hidden="1"/>
    <cellStyle name="Besuchter Link" xfId="370" builtinId="9" hidden="1"/>
    <cellStyle name="Besuchter Link" xfId="372" builtinId="9" hidden="1"/>
    <cellStyle name="Besuchter Link" xfId="374" builtinId="9" hidden="1"/>
    <cellStyle name="Besuchter Link" xfId="376" builtinId="9" hidden="1"/>
    <cellStyle name="Besuchter Link" xfId="378" builtinId="9" hidden="1"/>
    <cellStyle name="Besuchter Link" xfId="380" builtinId="9" hidden="1"/>
    <cellStyle name="Besuchter Link" xfId="382" builtinId="9" hidden="1"/>
    <cellStyle name="Besuchter Link" xfId="384" builtinId="9" hidden="1"/>
    <cellStyle name="Besuchter Link" xfId="386" builtinId="9" hidden="1"/>
    <cellStyle name="Besuchter Link" xfId="388" builtinId="9" hidden="1"/>
    <cellStyle name="Besuchter Link" xfId="390" builtinId="9" hidden="1"/>
    <cellStyle name="Besuchter Link" xfId="392" builtinId="9" hidden="1"/>
    <cellStyle name="Besuchter Link" xfId="394" builtinId="9" hidden="1"/>
    <cellStyle name="Besuchter Link" xfId="396" builtinId="9" hidden="1"/>
    <cellStyle name="Besuchter Link" xfId="398" builtinId="9" hidden="1"/>
    <cellStyle name="Besuchter Link" xfId="400" builtinId="9" hidden="1"/>
    <cellStyle name="Besuchter Link" xfId="402" builtinId="9" hidden="1"/>
    <cellStyle name="Besuchter Link" xfId="404" builtinId="9" hidden="1"/>
    <cellStyle name="Besuchter Link" xfId="406" builtinId="9" hidden="1"/>
    <cellStyle name="Besuchter Link" xfId="408" builtinId="9" hidden="1"/>
    <cellStyle name="Besuchter Link" xfId="410" builtinId="9" hidden="1"/>
    <cellStyle name="Besuchter Link" xfId="412" builtinId="9" hidden="1"/>
    <cellStyle name="Besuchter Link" xfId="414" builtinId="9" hidden="1"/>
    <cellStyle name="Besuchter Link" xfId="416" builtinId="9" hidden="1"/>
    <cellStyle name="Besuchter Link" xfId="418" builtinId="9" hidden="1"/>
    <cellStyle name="Besuchter Link" xfId="420" builtinId="9" hidden="1"/>
    <cellStyle name="Besuchter Link" xfId="422" builtinId="9" hidden="1"/>
    <cellStyle name="Besuchter Link" xfId="424" builtinId="9" hidden="1"/>
    <cellStyle name="Besuchter Link" xfId="426" builtinId="9" hidden="1"/>
    <cellStyle name="Besuchter Link" xfId="428" builtinId="9" hidden="1"/>
    <cellStyle name="Besuchter Link" xfId="430" builtinId="9" hidden="1"/>
    <cellStyle name="Besuchter Link" xfId="432" builtinId="9" hidden="1"/>
    <cellStyle name="Besuchter Link" xfId="434" builtinId="9" hidden="1"/>
    <cellStyle name="Besuchter Link" xfId="436" builtinId="9" hidden="1"/>
    <cellStyle name="Besuchter Link" xfId="438" builtinId="9" hidden="1"/>
    <cellStyle name="Besuchter Link" xfId="440" builtinId="9" hidden="1"/>
    <cellStyle name="Besuchter Link" xfId="442" builtinId="9" hidden="1"/>
    <cellStyle name="Besuchter Link" xfId="444" builtinId="9" hidden="1"/>
    <cellStyle name="Besuchter Link" xfId="446" builtinId="9" hidden="1"/>
    <cellStyle name="Besuchter Link" xfId="448" builtinId="9" hidden="1"/>
    <cellStyle name="Besuchter Link" xfId="450" builtinId="9" hidden="1"/>
    <cellStyle name="Besuchter Link" xfId="452" builtinId="9" hidden="1"/>
    <cellStyle name="Besuchter Link" xfId="454" builtinId="9" hidden="1"/>
    <cellStyle name="Besuchter Link" xfId="456" builtinId="9" hidden="1"/>
    <cellStyle name="Besuchter Link" xfId="458" builtinId="9" hidden="1"/>
    <cellStyle name="Besuchter Link" xfId="460" builtinId="9" hidden="1"/>
    <cellStyle name="Besuchter Link" xfId="462" builtinId="9" hidden="1"/>
    <cellStyle name="Besuchter Link" xfId="464" builtinId="9" hidden="1"/>
    <cellStyle name="Besuchter Link" xfId="466" builtinId="9" hidden="1"/>
    <cellStyle name="Besuchter Link" xfId="468" builtinId="9" hidden="1"/>
    <cellStyle name="Besuchter Link" xfId="470" builtinId="9" hidden="1"/>
    <cellStyle name="Besuchter Link" xfId="472" builtinId="9" hidden="1"/>
    <cellStyle name="Besuchter Link" xfId="474" builtinId="9" hidden="1"/>
    <cellStyle name="Besuchter Link" xfId="476" builtinId="9" hidden="1"/>
    <cellStyle name="Besuchter Link" xfId="478" builtinId="9" hidden="1"/>
    <cellStyle name="Besuchter Link" xfId="480" builtinId="9" hidden="1"/>
    <cellStyle name="Besuchter Link" xfId="482" builtinId="9" hidden="1"/>
    <cellStyle name="Besuchter Link" xfId="484" builtinId="9" hidden="1"/>
    <cellStyle name="Besuchter Link" xfId="486" builtinId="9" hidden="1"/>
    <cellStyle name="Besuchter Link" xfId="488" builtinId="9" hidden="1"/>
    <cellStyle name="Besuchter Link" xfId="490" builtinId="9" hidden="1"/>
    <cellStyle name="Besuchter Link" xfId="492" builtinId="9" hidden="1"/>
    <cellStyle name="Besuchter Link" xfId="494" builtinId="9" hidden="1"/>
    <cellStyle name="Besuchter Link" xfId="496" builtinId="9" hidden="1"/>
    <cellStyle name="Besuchter Link" xfId="498" builtinId="9" hidden="1"/>
    <cellStyle name="Besuchter Link" xfId="500" builtinId="9" hidden="1"/>
    <cellStyle name="Besuchter Link" xfId="502" builtinId="9" hidden="1"/>
    <cellStyle name="Besuchter Link" xfId="504" builtinId="9" hidden="1"/>
    <cellStyle name="Besuchter Link" xfId="506" builtinId="9" hidden="1"/>
    <cellStyle name="Besuchter Link" xfId="508" builtinId="9" hidden="1"/>
    <cellStyle name="Besuchter Link" xfId="510" builtinId="9" hidden="1"/>
    <cellStyle name="Besuchter Link" xfId="512" builtinId="9" hidden="1"/>
    <cellStyle name="Besuchter Link" xfId="514" builtinId="9" hidden="1"/>
    <cellStyle name="Besuchter Link" xfId="516" builtinId="9" hidden="1"/>
    <cellStyle name="Besuchter Link" xfId="518" builtinId="9" hidden="1"/>
    <cellStyle name="Besuchter Link" xfId="520" builtinId="9" hidden="1"/>
    <cellStyle name="Besuchter Link" xfId="522" builtinId="9" hidden="1"/>
    <cellStyle name="Besuchter Link" xfId="524" builtinId="9" hidden="1"/>
    <cellStyle name="Besuchter Link" xfId="526" builtinId="9" hidden="1"/>
    <cellStyle name="Besuchter Link" xfId="528" builtinId="9" hidden="1"/>
    <cellStyle name="Besuchter Link" xfId="530" builtinId="9" hidden="1"/>
    <cellStyle name="Besuchter Link" xfId="532" builtinId="9" hidden="1"/>
    <cellStyle name="Besuchter Link" xfId="534" builtinId="9" hidden="1"/>
    <cellStyle name="Besuchter Link" xfId="536" builtinId="9" hidden="1"/>
    <cellStyle name="Besuchter Link" xfId="538" builtinId="9" hidden="1"/>
    <cellStyle name="Besuchter Link" xfId="540" builtinId="9" hidden="1"/>
    <cellStyle name="Besuchter Link" xfId="542" builtinId="9" hidden="1"/>
    <cellStyle name="Besuchter Link" xfId="544" builtinId="9" hidden="1"/>
    <cellStyle name="Besuchter Link" xfId="546" builtinId="9" hidden="1"/>
    <cellStyle name="Besuchter Link" xfId="548" builtinId="9" hidden="1"/>
    <cellStyle name="Besuchter Link" xfId="550" builtinId="9" hidden="1"/>
    <cellStyle name="Besuchter Link" xfId="552" builtinId="9" hidden="1"/>
    <cellStyle name="Besuchter Link" xfId="554" builtinId="9" hidden="1"/>
    <cellStyle name="Besuchter Link" xfId="556" builtinId="9" hidden="1"/>
    <cellStyle name="Besuchter Link" xfId="558" builtinId="9" hidden="1"/>
    <cellStyle name="Besuchter Link" xfId="560" builtinId="9" hidden="1"/>
    <cellStyle name="Besuchter Link" xfId="562" builtinId="9" hidden="1"/>
    <cellStyle name="Besuchter Link" xfId="564" builtinId="9" hidden="1"/>
    <cellStyle name="Besuchter Link" xfId="566" builtinId="9" hidden="1"/>
    <cellStyle name="Besuchter Link" xfId="568" builtinId="9" hidden="1"/>
    <cellStyle name="Besuchter Link" xfId="570" builtinId="9" hidden="1"/>
    <cellStyle name="Besuchter Link" xfId="572" builtinId="9" hidden="1"/>
    <cellStyle name="Besuchter Link" xfId="574" builtinId="9" hidden="1"/>
    <cellStyle name="Besuchter Link" xfId="576" builtinId="9" hidden="1"/>
    <cellStyle name="Besuchter Link" xfId="578" builtinId="9" hidden="1"/>
    <cellStyle name="Link" xfId="2" builtinId="8" hidden="1"/>
    <cellStyle name="Link" xfId="4" builtinId="8" hidden="1"/>
    <cellStyle name="Link" xfId="6" builtinId="8" hidden="1"/>
    <cellStyle name="Link" xfId="8" builtinId="8" hidden="1"/>
    <cellStyle name="Link" xfId="10" builtinId="8" hidden="1"/>
    <cellStyle name="Link" xfId="12" builtinId="8" hidden="1"/>
    <cellStyle name="Link" xfId="14" builtinId="8" hidden="1"/>
    <cellStyle name="Link" xfId="16" builtinId="8" hidden="1"/>
    <cellStyle name="Link" xfId="18" builtinId="8" hidden="1"/>
    <cellStyle name="Link" xfId="20" builtinId="8" hidden="1"/>
    <cellStyle name="Link" xfId="22" builtinId="8" hidden="1"/>
    <cellStyle name="Link" xfId="24" builtinId="8" hidden="1"/>
    <cellStyle name="Link" xfId="26" builtinId="8" hidden="1"/>
    <cellStyle name="Link" xfId="28" builtinId="8" hidden="1"/>
    <cellStyle name="Link" xfId="30" builtinId="8" hidden="1"/>
    <cellStyle name="Link" xfId="32" builtinId="8" hidden="1"/>
    <cellStyle name="Link" xfId="34" builtinId="8" hidden="1"/>
    <cellStyle name="Link" xfId="131" builtinId="8" hidden="1"/>
    <cellStyle name="Link" xfId="133" builtinId="8" hidden="1"/>
    <cellStyle name="Link" xfId="135" builtinId="8" hidden="1"/>
    <cellStyle name="Link" xfId="137" builtinId="8" hidden="1"/>
    <cellStyle name="Link" xfId="139" builtinId="8" hidden="1"/>
    <cellStyle name="Link" xfId="141" builtinId="8" hidden="1"/>
    <cellStyle name="Link" xfId="143" builtinId="8" hidden="1"/>
    <cellStyle name="Link" xfId="145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7" builtinId="8" hidden="1"/>
    <cellStyle name="Link" xfId="159" builtinId="8" hidden="1"/>
    <cellStyle name="Link" xfId="161" builtinId="8" hidden="1"/>
    <cellStyle name="Link" xfId="163" builtinId="8" hidden="1"/>
    <cellStyle name="Link" xfId="165" builtinId="8" hidden="1"/>
    <cellStyle name="Link" xfId="167" builtinId="8" hidden="1"/>
    <cellStyle name="Link" xfId="169" builtinId="8" hidden="1"/>
    <cellStyle name="Link" xfId="171" builtinId="8" hidden="1"/>
    <cellStyle name="Link" xfId="173" builtinId="8" hidden="1"/>
    <cellStyle name="Link" xfId="175" builtinId="8" hidden="1"/>
    <cellStyle name="Link" xfId="177" builtinId="8" hidden="1"/>
    <cellStyle name="Link" xfId="179" builtinId="8" hidden="1"/>
    <cellStyle name="Link" xfId="181" builtinId="8" hidden="1"/>
    <cellStyle name="Link" xfId="183" builtinId="8" hidden="1"/>
    <cellStyle name="Link" xfId="185" builtinId="8" hidden="1"/>
    <cellStyle name="Link" xfId="187" builtinId="8" hidden="1"/>
    <cellStyle name="Link" xfId="189" builtinId="8" hidden="1"/>
    <cellStyle name="Link" xfId="191" builtinId="8" hidden="1"/>
    <cellStyle name="Link" xfId="193" builtinId="8" hidden="1"/>
    <cellStyle name="Link" xfId="195" builtinId="8" hidden="1"/>
    <cellStyle name="Link" xfId="197" builtinId="8" hidden="1"/>
    <cellStyle name="Link" xfId="199" builtinId="8" hidden="1"/>
    <cellStyle name="Link" xfId="201" builtinId="8" hidden="1"/>
    <cellStyle name="Link" xfId="203" builtinId="8" hidden="1"/>
    <cellStyle name="Link" xfId="205" builtinId="8" hidden="1"/>
    <cellStyle name="Link" xfId="207" builtinId="8" hidden="1"/>
    <cellStyle name="Link" xfId="209" builtinId="8" hidden="1"/>
    <cellStyle name="Link" xfId="211" builtinId="8" hidden="1"/>
    <cellStyle name="Link" xfId="213" builtinId="8" hidden="1"/>
    <cellStyle name="Link" xfId="215" builtinId="8" hidden="1"/>
    <cellStyle name="Link" xfId="217" builtinId="8" hidden="1"/>
    <cellStyle name="Link" xfId="219" builtinId="8" hidden="1"/>
    <cellStyle name="Link" xfId="221" builtinId="8" hidden="1"/>
    <cellStyle name="Link" xfId="223" builtinId="8" hidden="1"/>
    <cellStyle name="Link" xfId="225" builtinId="8" hidden="1"/>
    <cellStyle name="Link" xfId="227" builtinId="8" hidden="1"/>
    <cellStyle name="Link" xfId="229" builtinId="8" hidden="1"/>
    <cellStyle name="Link" xfId="231" builtinId="8" hidden="1"/>
    <cellStyle name="Link" xfId="233" builtinId="8" hidden="1"/>
    <cellStyle name="Link" xfId="235" builtinId="8" hidden="1"/>
    <cellStyle name="Link" xfId="237" builtinId="8" hidden="1"/>
    <cellStyle name="Link" xfId="239" builtinId="8" hidden="1"/>
    <cellStyle name="Link" xfId="241" builtinId="8" hidden="1"/>
    <cellStyle name="Link" xfId="243" builtinId="8" hidden="1"/>
    <cellStyle name="Link" xfId="245" builtinId="8" hidden="1"/>
    <cellStyle name="Link" xfId="247" builtinId="8" hidden="1"/>
    <cellStyle name="Link" xfId="249" builtinId="8" hidden="1"/>
    <cellStyle name="Link" xfId="251" builtinId="8" hidden="1"/>
    <cellStyle name="Link" xfId="253" builtinId="8" hidden="1"/>
    <cellStyle name="Link" xfId="255" builtinId="8" hidden="1"/>
    <cellStyle name="Link" xfId="257" builtinId="8" hidden="1"/>
    <cellStyle name="Link" xfId="259" builtinId="8" hidden="1"/>
    <cellStyle name="Link" xfId="261" builtinId="8" hidden="1"/>
    <cellStyle name="Link" xfId="263" builtinId="8" hidden="1"/>
    <cellStyle name="Link" xfId="265" builtinId="8" hidden="1"/>
    <cellStyle name="Link" xfId="267" builtinId="8" hidden="1"/>
    <cellStyle name="Link" xfId="269" builtinId="8" hidden="1"/>
    <cellStyle name="Link" xfId="271" builtinId="8" hidden="1"/>
    <cellStyle name="Link" xfId="273" builtinId="8" hidden="1"/>
    <cellStyle name="Link" xfId="275" builtinId="8" hidden="1"/>
    <cellStyle name="Link" xfId="277" builtinId="8" hidden="1"/>
    <cellStyle name="Link" xfId="279" builtinId="8" hidden="1"/>
    <cellStyle name="Link" xfId="281" builtinId="8" hidden="1"/>
    <cellStyle name="Link" xfId="283" builtinId="8" hidden="1"/>
    <cellStyle name="Link" xfId="285" builtinId="8" hidden="1"/>
    <cellStyle name="Link" xfId="287" builtinId="8" hidden="1"/>
    <cellStyle name="Link" xfId="289" builtinId="8" hidden="1"/>
    <cellStyle name="Link" xfId="291" builtinId="8" hidden="1"/>
    <cellStyle name="Link" xfId="293" builtinId="8" hidden="1"/>
    <cellStyle name="Link" xfId="295" builtinId="8" hidden="1"/>
    <cellStyle name="Link" xfId="297" builtinId="8" hidden="1"/>
    <cellStyle name="Link" xfId="299" builtinId="8" hidden="1"/>
    <cellStyle name="Link" xfId="301" builtinId="8" hidden="1"/>
    <cellStyle name="Link" xfId="303" builtinId="8" hidden="1"/>
    <cellStyle name="Link" xfId="305" builtinId="8" hidden="1"/>
    <cellStyle name="Link" xfId="307" builtinId="8" hidden="1"/>
    <cellStyle name="Link" xfId="309" builtinId="8" hidden="1"/>
    <cellStyle name="Link" xfId="311" builtinId="8" hidden="1"/>
    <cellStyle name="Link" xfId="313" builtinId="8" hidden="1"/>
    <cellStyle name="Link" xfId="315" builtinId="8" hidden="1"/>
    <cellStyle name="Link" xfId="317" builtinId="8" hidden="1"/>
    <cellStyle name="Link" xfId="319" builtinId="8" hidden="1"/>
    <cellStyle name="Link" xfId="321" builtinId="8" hidden="1"/>
    <cellStyle name="Link" xfId="323" builtinId="8" hidden="1"/>
    <cellStyle name="Link" xfId="325" builtinId="8" hidden="1"/>
    <cellStyle name="Link" xfId="327" builtinId="8" hidden="1"/>
    <cellStyle name="Link" xfId="329" builtinId="8" hidden="1"/>
    <cellStyle name="Link" xfId="331" builtinId="8" hidden="1"/>
    <cellStyle name="Link" xfId="333" builtinId="8" hidden="1"/>
    <cellStyle name="Link" xfId="335" builtinId="8" hidden="1"/>
    <cellStyle name="Link" xfId="337" builtinId="8" hidden="1"/>
    <cellStyle name="Link" xfId="339" builtinId="8" hidden="1"/>
    <cellStyle name="Link" xfId="341" builtinId="8" hidden="1"/>
    <cellStyle name="Link" xfId="343" builtinId="8" hidden="1"/>
    <cellStyle name="Link" xfId="345" builtinId="8" hidden="1"/>
    <cellStyle name="Link" xfId="347" builtinId="8" hidden="1"/>
    <cellStyle name="Link" xfId="349" builtinId="8" hidden="1"/>
    <cellStyle name="Link" xfId="351" builtinId="8" hidden="1"/>
    <cellStyle name="Link" xfId="353" builtinId="8" hidden="1"/>
    <cellStyle name="Link" xfId="355" builtinId="8" hidden="1"/>
    <cellStyle name="Link" xfId="357" builtinId="8" hidden="1"/>
    <cellStyle name="Link" xfId="359" builtinId="8" hidden="1"/>
    <cellStyle name="Link" xfId="361" builtinId="8" hidden="1"/>
    <cellStyle name="Link" xfId="363" builtinId="8" hidden="1"/>
    <cellStyle name="Link" xfId="365" builtinId="8" hidden="1"/>
    <cellStyle name="Link" xfId="367" builtinId="8" hidden="1"/>
    <cellStyle name="Link" xfId="369" builtinId="8" hidden="1"/>
    <cellStyle name="Link" xfId="371" builtinId="8" hidden="1"/>
    <cellStyle name="Link" xfId="373" builtinId="8" hidden="1"/>
    <cellStyle name="Link" xfId="375" builtinId="8" hidden="1"/>
    <cellStyle name="Link" xfId="377" builtinId="8" hidden="1"/>
    <cellStyle name="Link" xfId="379" builtinId="8" hidden="1"/>
    <cellStyle name="Link" xfId="381" builtinId="8" hidden="1"/>
    <cellStyle name="Link" xfId="383" builtinId="8" hidden="1"/>
    <cellStyle name="Link" xfId="385" builtinId="8" hidden="1"/>
    <cellStyle name="Link" xfId="387" builtinId="8" hidden="1"/>
    <cellStyle name="Link" xfId="389" builtinId="8" hidden="1"/>
    <cellStyle name="Link" xfId="391" builtinId="8" hidden="1"/>
    <cellStyle name="Link" xfId="393" builtinId="8" hidden="1"/>
    <cellStyle name="Link" xfId="395" builtinId="8" hidden="1"/>
    <cellStyle name="Link" xfId="397" builtinId="8" hidden="1"/>
    <cellStyle name="Link" xfId="399" builtinId="8" hidden="1"/>
    <cellStyle name="Link" xfId="401" builtinId="8" hidden="1"/>
    <cellStyle name="Link" xfId="403" builtinId="8" hidden="1"/>
    <cellStyle name="Link" xfId="405" builtinId="8" hidden="1"/>
    <cellStyle name="Link" xfId="407" builtinId="8" hidden="1"/>
    <cellStyle name="Link" xfId="409" builtinId="8" hidden="1"/>
    <cellStyle name="Link" xfId="411" builtinId="8" hidden="1"/>
    <cellStyle name="Link" xfId="413" builtinId="8" hidden="1"/>
    <cellStyle name="Link" xfId="415" builtinId="8" hidden="1"/>
    <cellStyle name="Link" xfId="417" builtinId="8" hidden="1"/>
    <cellStyle name="Link" xfId="419" builtinId="8" hidden="1"/>
    <cellStyle name="Link" xfId="421" builtinId="8" hidden="1"/>
    <cellStyle name="Link" xfId="423" builtinId="8" hidden="1"/>
    <cellStyle name="Link" xfId="425" builtinId="8" hidden="1"/>
    <cellStyle name="Link" xfId="427" builtinId="8" hidden="1"/>
    <cellStyle name="Link" xfId="429" builtinId="8" hidden="1"/>
    <cellStyle name="Link" xfId="431" builtinId="8" hidden="1"/>
    <cellStyle name="Link" xfId="433" builtinId="8" hidden="1"/>
    <cellStyle name="Link" xfId="435" builtinId="8" hidden="1"/>
    <cellStyle name="Link" xfId="437" builtinId="8" hidden="1"/>
    <cellStyle name="Link" xfId="439" builtinId="8" hidden="1"/>
    <cellStyle name="Link" xfId="441" builtinId="8" hidden="1"/>
    <cellStyle name="Link" xfId="443" builtinId="8" hidden="1"/>
    <cellStyle name="Link" xfId="445" builtinId="8" hidden="1"/>
    <cellStyle name="Link" xfId="447" builtinId="8" hidden="1"/>
    <cellStyle name="Link" xfId="449" builtinId="8" hidden="1"/>
    <cellStyle name="Link" xfId="451" builtinId="8" hidden="1"/>
    <cellStyle name="Link" xfId="453" builtinId="8" hidden="1"/>
    <cellStyle name="Link" xfId="455" builtinId="8" hidden="1"/>
    <cellStyle name="Link" xfId="457" builtinId="8" hidden="1"/>
    <cellStyle name="Link" xfId="459" builtinId="8" hidden="1"/>
    <cellStyle name="Link" xfId="461" builtinId="8" hidden="1"/>
    <cellStyle name="Link" xfId="463" builtinId="8" hidden="1"/>
    <cellStyle name="Link" xfId="465" builtinId="8" hidden="1"/>
    <cellStyle name="Link" xfId="467" builtinId="8" hidden="1"/>
    <cellStyle name="Link" xfId="469" builtinId="8" hidden="1"/>
    <cellStyle name="Link" xfId="471" builtinId="8" hidden="1"/>
    <cellStyle name="Link" xfId="473" builtinId="8" hidden="1"/>
    <cellStyle name="Link" xfId="475" builtinId="8" hidden="1"/>
    <cellStyle name="Link" xfId="477" builtinId="8" hidden="1"/>
    <cellStyle name="Link" xfId="479" builtinId="8" hidden="1"/>
    <cellStyle name="Link" xfId="481" builtinId="8" hidden="1"/>
    <cellStyle name="Link" xfId="483" builtinId="8" hidden="1"/>
    <cellStyle name="Link" xfId="485" builtinId="8" hidden="1"/>
    <cellStyle name="Link" xfId="487" builtinId="8" hidden="1"/>
    <cellStyle name="Link" xfId="489" builtinId="8" hidden="1"/>
    <cellStyle name="Link" xfId="491" builtinId="8" hidden="1"/>
    <cellStyle name="Link" xfId="493" builtinId="8" hidden="1"/>
    <cellStyle name="Link" xfId="495" builtinId="8" hidden="1"/>
    <cellStyle name="Link" xfId="497" builtinId="8" hidden="1"/>
    <cellStyle name="Link" xfId="499" builtinId="8" hidden="1"/>
    <cellStyle name="Link" xfId="501" builtinId="8" hidden="1"/>
    <cellStyle name="Link" xfId="503" builtinId="8" hidden="1"/>
    <cellStyle name="Link" xfId="505" builtinId="8" hidden="1"/>
    <cellStyle name="Link" xfId="507" builtinId="8" hidden="1"/>
    <cellStyle name="Link" xfId="509" builtinId="8" hidden="1"/>
    <cellStyle name="Link" xfId="511" builtinId="8" hidden="1"/>
    <cellStyle name="Link" xfId="513" builtinId="8" hidden="1"/>
    <cellStyle name="Link" xfId="515" builtinId="8" hidden="1"/>
    <cellStyle name="Link" xfId="517" builtinId="8" hidden="1"/>
    <cellStyle name="Link" xfId="519" builtinId="8" hidden="1"/>
    <cellStyle name="Link" xfId="521" builtinId="8" hidden="1"/>
    <cellStyle name="Link" xfId="523" builtinId="8" hidden="1"/>
    <cellStyle name="Link" xfId="525" builtinId="8" hidden="1"/>
    <cellStyle name="Link" xfId="527" builtinId="8" hidden="1"/>
    <cellStyle name="Link" xfId="529" builtinId="8" hidden="1"/>
    <cellStyle name="Link" xfId="531" builtinId="8" hidden="1"/>
    <cellStyle name="Link" xfId="533" builtinId="8" hidden="1"/>
    <cellStyle name="Link" xfId="535" builtinId="8" hidden="1"/>
    <cellStyle name="Link" xfId="537" builtinId="8" hidden="1"/>
    <cellStyle name="Link" xfId="539" builtinId="8" hidden="1"/>
    <cellStyle name="Link" xfId="541" builtinId="8" hidden="1"/>
    <cellStyle name="Link" xfId="543" builtinId="8" hidden="1"/>
    <cellStyle name="Link" xfId="545" builtinId="8" hidden="1"/>
    <cellStyle name="Link" xfId="547" builtinId="8" hidden="1"/>
    <cellStyle name="Link" xfId="549" builtinId="8" hidden="1"/>
    <cellStyle name="Link" xfId="551" builtinId="8" hidden="1"/>
    <cellStyle name="Link" xfId="553" builtinId="8" hidden="1"/>
    <cellStyle name="Link" xfId="555" builtinId="8" hidden="1"/>
    <cellStyle name="Link" xfId="557" builtinId="8" hidden="1"/>
    <cellStyle name="Link" xfId="559" builtinId="8" hidden="1"/>
    <cellStyle name="Link" xfId="561" builtinId="8" hidden="1"/>
    <cellStyle name="Link" xfId="563" builtinId="8" hidden="1"/>
    <cellStyle name="Link" xfId="565" builtinId="8" hidden="1"/>
    <cellStyle name="Link" xfId="567" builtinId="8" hidden="1"/>
    <cellStyle name="Link" xfId="569" builtinId="8" hidden="1"/>
    <cellStyle name="Link" xfId="571" builtinId="8" hidden="1"/>
    <cellStyle name="Link" xfId="573" builtinId="8" hidden="1"/>
    <cellStyle name="Link" xfId="575" builtinId="8" hidden="1"/>
    <cellStyle name="Link" xfId="577" builtinId="8" hidden="1"/>
    <cellStyle name="Prozent" xfId="1" builtinId="5"/>
    <cellStyle name="Standard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K13"/>
  <sheetViews>
    <sheetView workbookViewId="0">
      <selection activeCell="E20" sqref="E20"/>
    </sheetView>
  </sheetViews>
  <sheetFormatPr baseColWidth="10" defaultRowHeight="12" x14ac:dyDescent="0"/>
  <cols>
    <col min="1" max="1" width="19.5" customWidth="1"/>
    <col min="2" max="2" width="9" bestFit="1" customWidth="1"/>
    <col min="3" max="3" width="10.5" bestFit="1" customWidth="1"/>
    <col min="4" max="4" width="10.6640625" bestFit="1" customWidth="1"/>
    <col min="5" max="5" width="10.83203125" bestFit="1" customWidth="1"/>
    <col min="6" max="6" width="10.83203125" customWidth="1"/>
    <col min="7" max="7" width="10.33203125" bestFit="1" customWidth="1"/>
    <col min="8" max="8" width="10.5" bestFit="1" customWidth="1"/>
    <col min="9" max="9" width="10.83203125" bestFit="1" customWidth="1"/>
    <col min="10" max="10" width="10.1640625" bestFit="1" customWidth="1"/>
    <col min="11" max="11" width="10.6640625" bestFit="1" customWidth="1"/>
    <col min="12" max="12" width="10.83203125" customWidth="1"/>
    <col min="13" max="13" width="9" bestFit="1" customWidth="1"/>
    <col min="14" max="14" width="9.5" bestFit="1" customWidth="1"/>
    <col min="15" max="16" width="10.5" customWidth="1"/>
    <col min="17" max="17" width="10.5" bestFit="1" customWidth="1"/>
    <col min="18" max="18" width="10.6640625" bestFit="1" customWidth="1"/>
    <col min="19" max="20" width="11" customWidth="1"/>
    <col min="21" max="21" width="10.5" customWidth="1"/>
    <col min="22" max="22" width="10.5" bestFit="1" customWidth="1"/>
    <col min="23" max="23" width="10.6640625" customWidth="1"/>
    <col min="24" max="24" width="10.5" customWidth="1"/>
    <col min="25" max="25" width="10.1640625" bestFit="1" customWidth="1"/>
    <col min="26" max="26" width="10.33203125" bestFit="1" customWidth="1"/>
    <col min="27" max="27" width="11" bestFit="1" customWidth="1"/>
    <col min="28" max="28" width="11" customWidth="1"/>
    <col min="29" max="29" width="9.83203125" bestFit="1" customWidth="1"/>
    <col min="30" max="31" width="10.83203125" customWidth="1"/>
    <col min="32" max="32" width="10.5" customWidth="1"/>
    <col min="33" max="33" width="10.5" bestFit="1" customWidth="1"/>
    <col min="34" max="34" width="10.1640625" bestFit="1" customWidth="1"/>
    <col min="35" max="36" width="10.5" customWidth="1"/>
    <col min="37" max="37" width="10.5" bestFit="1" customWidth="1"/>
  </cols>
  <sheetData>
    <row r="3" spans="1:37">
      <c r="B3" s="3" t="s">
        <v>13</v>
      </c>
    </row>
    <row r="4" spans="1:37" ht="180">
      <c r="A4" s="3" t="s">
        <v>11</v>
      </c>
      <c r="B4" t="s">
        <v>65</v>
      </c>
      <c r="C4" t="s">
        <v>14</v>
      </c>
      <c r="D4" t="s">
        <v>15</v>
      </c>
      <c r="E4" t="s">
        <v>16</v>
      </c>
      <c r="F4" t="s">
        <v>17</v>
      </c>
      <c r="G4" t="s">
        <v>18</v>
      </c>
      <c r="H4" t="s">
        <v>19</v>
      </c>
      <c r="I4" t="s">
        <v>20</v>
      </c>
      <c r="J4" t="s">
        <v>21</v>
      </c>
      <c r="K4" t="s">
        <v>22</v>
      </c>
      <c r="L4" t="s">
        <v>23</v>
      </c>
      <c r="M4" t="s">
        <v>24</v>
      </c>
      <c r="N4" t="s">
        <v>25</v>
      </c>
      <c r="O4" t="s">
        <v>26</v>
      </c>
      <c r="P4" t="s">
        <v>27</v>
      </c>
      <c r="Q4" t="s">
        <v>28</v>
      </c>
      <c r="R4" t="s">
        <v>29</v>
      </c>
      <c r="S4" t="s">
        <v>30</v>
      </c>
      <c r="T4" t="s">
        <v>31</v>
      </c>
      <c r="U4" t="s">
        <v>32</v>
      </c>
      <c r="V4" t="s">
        <v>33</v>
      </c>
      <c r="W4" t="s">
        <v>34</v>
      </c>
      <c r="X4" t="s">
        <v>35</v>
      </c>
      <c r="Y4" t="s">
        <v>36</v>
      </c>
      <c r="Z4" t="s">
        <v>37</v>
      </c>
      <c r="AA4" t="s">
        <v>38</v>
      </c>
      <c r="AB4" t="s">
        <v>39</v>
      </c>
      <c r="AC4" t="s">
        <v>40</v>
      </c>
      <c r="AD4" t="s">
        <v>41</v>
      </c>
      <c r="AE4" t="s">
        <v>42</v>
      </c>
      <c r="AF4" t="s">
        <v>43</v>
      </c>
      <c r="AG4" t="s">
        <v>44</v>
      </c>
      <c r="AH4" t="s">
        <v>45</v>
      </c>
      <c r="AI4" t="s">
        <v>46</v>
      </c>
      <c r="AJ4" t="s">
        <v>47</v>
      </c>
      <c r="AK4" t="s">
        <v>48</v>
      </c>
    </row>
    <row r="5" spans="1:37">
      <c r="A5" s="1" t="s">
        <v>4</v>
      </c>
      <c r="B5" s="4">
        <v>104</v>
      </c>
      <c r="C5" s="2">
        <v>0.81009615384615385</v>
      </c>
      <c r="D5" s="2">
        <v>0.16990291262135923</v>
      </c>
      <c r="E5" s="2">
        <v>0.82920792079207917</v>
      </c>
      <c r="F5" s="2">
        <v>0.97277227722772275</v>
      </c>
      <c r="G5" s="2">
        <v>0.88613861386138615</v>
      </c>
      <c r="H5" s="2">
        <v>0.89500000000000002</v>
      </c>
      <c r="I5" s="2">
        <v>0.91990291262135926</v>
      </c>
      <c r="J5" s="2">
        <v>0.49752475247524752</v>
      </c>
      <c r="K5" s="2">
        <v>0.37128712871287128</v>
      </c>
      <c r="L5" s="2">
        <v>0.80147058823529416</v>
      </c>
      <c r="M5" s="2">
        <v>0.59900990099009899</v>
      </c>
      <c r="N5" s="2">
        <v>0.50510204081632648</v>
      </c>
      <c r="O5" s="2">
        <v>0.17892156862745098</v>
      </c>
      <c r="P5" s="2">
        <v>0.92233009708737868</v>
      </c>
      <c r="Q5" s="2">
        <v>0.88888888888888884</v>
      </c>
      <c r="R5" s="2">
        <v>0.42249999999999999</v>
      </c>
      <c r="S5" s="2">
        <v>0.11893203883495146</v>
      </c>
      <c r="T5" s="2">
        <v>0.6785714285714286</v>
      </c>
      <c r="U5" s="2">
        <v>0.49009900990099009</v>
      </c>
      <c r="V5" s="2">
        <v>0.88366336633663367</v>
      </c>
      <c r="W5" s="2">
        <v>9.405940594059406E-2</v>
      </c>
      <c r="X5" s="2">
        <v>0.68181818181818177</v>
      </c>
      <c r="Y5" s="2">
        <v>0.58838383838383834</v>
      </c>
      <c r="Z5" s="2">
        <v>0.41499999999999998</v>
      </c>
      <c r="AA5" s="2">
        <v>0.8970588235294118</v>
      </c>
      <c r="AB5" s="2">
        <v>0.92647058823529416</v>
      </c>
      <c r="AC5" s="2">
        <v>0.18882978723404256</v>
      </c>
      <c r="AD5" s="2">
        <v>0.35643564356435642</v>
      </c>
      <c r="AE5" s="2">
        <v>0.81127450980392157</v>
      </c>
      <c r="AF5" s="2">
        <v>0.88118811881188119</v>
      </c>
      <c r="AG5" s="2">
        <v>0.67091836734693877</v>
      </c>
      <c r="AH5" s="2">
        <v>0.35833333333333334</v>
      </c>
      <c r="AI5" s="2">
        <v>0.25</v>
      </c>
      <c r="AJ5" s="2">
        <v>0.54846938775510201</v>
      </c>
      <c r="AK5" s="2">
        <v>0.66</v>
      </c>
    </row>
    <row r="6" spans="1:37">
      <c r="A6" s="1" t="s">
        <v>3</v>
      </c>
      <c r="B6" s="4">
        <v>113</v>
      </c>
      <c r="C6" s="2">
        <v>0.1891891891891892</v>
      </c>
      <c r="D6" s="2">
        <v>0.7566964285714286</v>
      </c>
      <c r="E6" s="2">
        <v>0.32743362831858408</v>
      </c>
      <c r="F6" s="2">
        <v>0.55752212389380529</v>
      </c>
      <c r="G6" s="2">
        <v>0.27546296296296297</v>
      </c>
      <c r="H6" s="2">
        <v>0.6450892857142857</v>
      </c>
      <c r="I6" s="2">
        <v>0.25221238938053098</v>
      </c>
      <c r="J6" s="2">
        <v>0.75</v>
      </c>
      <c r="K6" s="2">
        <v>0.713963963963964</v>
      </c>
      <c r="L6" s="2">
        <v>0.47767857142857145</v>
      </c>
      <c r="M6" s="2">
        <v>0.43141592920353983</v>
      </c>
      <c r="N6" s="2">
        <v>0.33027522935779818</v>
      </c>
      <c r="O6" s="2">
        <v>0.75450450450450446</v>
      </c>
      <c r="P6" s="2">
        <v>0.13053097345132744</v>
      </c>
      <c r="Q6" s="2">
        <v>0.24330357142857142</v>
      </c>
      <c r="R6" s="2">
        <v>0.7477678571428571</v>
      </c>
      <c r="S6" s="2">
        <v>0.61238532110091748</v>
      </c>
      <c r="T6" s="2">
        <v>0.47972972972972971</v>
      </c>
      <c r="U6" s="2">
        <v>0.6004464285714286</v>
      </c>
      <c r="V6" s="2">
        <v>0.5758928571428571</v>
      </c>
      <c r="W6" s="2">
        <v>0.4799107142857143</v>
      </c>
      <c r="X6" s="2">
        <v>0.38839285714285715</v>
      </c>
      <c r="Y6" s="2">
        <v>0.31415929203539822</v>
      </c>
      <c r="Z6" s="2">
        <v>0.72522522522522526</v>
      </c>
      <c r="AA6" s="2">
        <v>0.5427927927927928</v>
      </c>
      <c r="AB6" s="2">
        <v>0.55681818181818177</v>
      </c>
      <c r="AC6" s="2">
        <v>0.3482142857142857</v>
      </c>
      <c r="AD6" s="2">
        <v>0.7254464285714286</v>
      </c>
      <c r="AE6" s="2">
        <v>0.55180180180180183</v>
      </c>
      <c r="AF6" s="2">
        <v>0.38636363636363635</v>
      </c>
      <c r="AG6" s="2">
        <v>0.66818181818181821</v>
      </c>
      <c r="AH6" s="2">
        <v>0.35613207547169812</v>
      </c>
      <c r="AI6" s="2">
        <v>0.6009174311926605</v>
      </c>
      <c r="AJ6" s="2">
        <v>0.28378378378378377</v>
      </c>
      <c r="AK6" s="2">
        <v>0.50943396226415094</v>
      </c>
    </row>
    <row r="7" spans="1:37">
      <c r="A7" s="1" t="s">
        <v>10</v>
      </c>
      <c r="B7" s="4">
        <v>26</v>
      </c>
      <c r="C7" s="2">
        <v>0.29807692307692307</v>
      </c>
      <c r="D7" s="2">
        <v>0.89423076923076927</v>
      </c>
      <c r="E7" s="2">
        <v>0.42</v>
      </c>
      <c r="F7" s="2">
        <v>0.47</v>
      </c>
      <c r="G7" s="2">
        <v>0.34615384615384615</v>
      </c>
      <c r="H7" s="2">
        <v>0.43269230769230771</v>
      </c>
      <c r="I7" s="2">
        <v>0.24038461538461539</v>
      </c>
      <c r="J7" s="2">
        <v>0.72115384615384615</v>
      </c>
      <c r="K7" s="2">
        <v>0.70192307692307687</v>
      </c>
      <c r="L7" s="2">
        <v>0.43269230769230771</v>
      </c>
      <c r="M7" s="2">
        <v>0.34615384615384615</v>
      </c>
      <c r="N7" s="2">
        <v>0.26</v>
      </c>
      <c r="O7" s="2">
        <v>0.76923076923076927</v>
      </c>
      <c r="P7" s="2">
        <v>8.6538461538461536E-2</v>
      </c>
      <c r="Q7" s="2">
        <v>0.21</v>
      </c>
      <c r="R7" s="2">
        <v>0.79807692307692313</v>
      </c>
      <c r="S7" s="2">
        <v>0.55208333333333337</v>
      </c>
      <c r="T7" s="2">
        <v>0.5</v>
      </c>
      <c r="U7" s="2">
        <v>0.79807692307692313</v>
      </c>
      <c r="V7" s="2">
        <v>0.61</v>
      </c>
      <c r="W7" s="2">
        <v>0.51041666666666663</v>
      </c>
      <c r="X7" s="2">
        <v>0.13461538461538461</v>
      </c>
      <c r="Y7" s="2">
        <v>0.31730769230769229</v>
      </c>
      <c r="Z7" s="2">
        <v>0.68269230769230771</v>
      </c>
      <c r="AA7" s="2">
        <v>0.53846153846153844</v>
      </c>
      <c r="AB7" s="2">
        <v>0.54166666666666663</v>
      </c>
      <c r="AC7" s="2">
        <v>0.32291666666666669</v>
      </c>
      <c r="AD7" s="2">
        <v>0.74038461538461542</v>
      </c>
      <c r="AE7" s="2">
        <v>0.59782608695652173</v>
      </c>
      <c r="AF7" s="2">
        <v>0.27083333333333331</v>
      </c>
      <c r="AG7" s="2">
        <v>0.66666666666666663</v>
      </c>
      <c r="AH7" s="2">
        <v>0.34375</v>
      </c>
      <c r="AI7" s="2">
        <v>0.6</v>
      </c>
      <c r="AJ7" s="2">
        <v>0.21</v>
      </c>
      <c r="AK7" s="2">
        <v>0.46739130434782611</v>
      </c>
    </row>
    <row r="8" spans="1:37">
      <c r="A8" s="1" t="s">
        <v>7</v>
      </c>
      <c r="B8" s="4">
        <v>71</v>
      </c>
      <c r="C8" s="2">
        <v>0.89642857142857146</v>
      </c>
      <c r="D8" s="2">
        <v>0.13214285714285715</v>
      </c>
      <c r="E8" s="2">
        <v>0.93309859154929575</v>
      </c>
      <c r="F8" s="2">
        <v>0.96830985915492962</v>
      </c>
      <c r="G8" s="2">
        <v>0.95774647887323938</v>
      </c>
      <c r="H8" s="2">
        <v>0.85357142857142854</v>
      </c>
      <c r="I8" s="2">
        <v>0.90357142857142858</v>
      </c>
      <c r="J8" s="2">
        <v>0.33098591549295775</v>
      </c>
      <c r="K8" s="2">
        <v>0.27857142857142858</v>
      </c>
      <c r="L8" s="2">
        <v>0.93309859154929575</v>
      </c>
      <c r="M8" s="2">
        <v>0.59057971014492749</v>
      </c>
      <c r="N8" s="2">
        <v>0.71071428571428574</v>
      </c>
      <c r="O8" s="2">
        <v>0.16549295774647887</v>
      </c>
      <c r="P8" s="2">
        <v>0.81690140845070425</v>
      </c>
      <c r="Q8" s="2">
        <v>0.66791044776119401</v>
      </c>
      <c r="R8" s="2">
        <v>0.34154929577464788</v>
      </c>
      <c r="S8" s="2">
        <v>2.8169014084507043E-2</v>
      </c>
      <c r="T8" s="2">
        <v>0.3</v>
      </c>
      <c r="U8" s="2">
        <v>0.27500000000000002</v>
      </c>
      <c r="V8" s="2">
        <v>0.83098591549295775</v>
      </c>
      <c r="W8" s="2">
        <v>7.746478873239436E-2</v>
      </c>
      <c r="X8" s="2">
        <v>0.54642857142857137</v>
      </c>
      <c r="Y8" s="2">
        <v>0.97857142857142854</v>
      </c>
      <c r="Z8" s="2">
        <v>0.22535211267605634</v>
      </c>
      <c r="AA8" s="2">
        <v>0.96323529411764708</v>
      </c>
      <c r="AB8" s="2">
        <v>0.93840579710144922</v>
      </c>
      <c r="AC8" s="2">
        <v>0.42910447761194032</v>
      </c>
      <c r="AD8" s="2">
        <v>0.29929577464788731</v>
      </c>
      <c r="AE8" s="2">
        <v>0.70070422535211263</v>
      </c>
      <c r="AF8" s="2">
        <v>0.85915492957746475</v>
      </c>
      <c r="AG8" s="2">
        <v>0.6607142857142857</v>
      </c>
      <c r="AH8" s="2">
        <v>0.35507246376811596</v>
      </c>
      <c r="AI8" s="2">
        <v>0.23943661971830985</v>
      </c>
      <c r="AJ8" s="2">
        <v>0.51056338028169013</v>
      </c>
      <c r="AK8" s="2">
        <v>0.64084507042253525</v>
      </c>
    </row>
    <row r="9" spans="1:37">
      <c r="A9" s="1" t="s">
        <v>8</v>
      </c>
      <c r="B9" s="4">
        <v>50</v>
      </c>
      <c r="C9" s="2">
        <v>0.46</v>
      </c>
      <c r="D9" s="2">
        <v>0.71499999999999997</v>
      </c>
      <c r="E9" s="2">
        <v>0.171875</v>
      </c>
      <c r="F9" s="2">
        <v>0.92500000000000004</v>
      </c>
      <c r="G9" s="2">
        <v>0.255</v>
      </c>
      <c r="H9" s="2">
        <v>0.77551020408163263</v>
      </c>
      <c r="I9" s="2">
        <v>7.0000000000000007E-2</v>
      </c>
      <c r="J9" s="2">
        <v>0.86499999999999999</v>
      </c>
      <c r="K9" s="2">
        <v>0.80500000000000005</v>
      </c>
      <c r="L9" s="2">
        <v>0.39500000000000002</v>
      </c>
      <c r="M9" s="2">
        <v>0.64</v>
      </c>
      <c r="N9" s="2">
        <v>0.26</v>
      </c>
      <c r="O9" s="2">
        <v>0.22</v>
      </c>
      <c r="P9" s="2">
        <v>7.1428571428571425E-2</v>
      </c>
      <c r="Q9" s="2">
        <v>0.44387755102040816</v>
      </c>
      <c r="R9" s="2">
        <v>0.40500000000000003</v>
      </c>
      <c r="S9" s="2">
        <v>0.45833333333333331</v>
      </c>
      <c r="T9" s="2">
        <v>0.29591836734693877</v>
      </c>
      <c r="U9" s="2">
        <v>0.20408163265306123</v>
      </c>
      <c r="V9" s="2">
        <v>0.42708333333333331</v>
      </c>
      <c r="W9" s="2">
        <v>0.58333333333333337</v>
      </c>
      <c r="X9" s="2">
        <v>0.40957446808510639</v>
      </c>
      <c r="Y9" s="2">
        <v>0.30729166666666669</v>
      </c>
      <c r="Z9" s="2">
        <v>0.65217391304347827</v>
      </c>
      <c r="AA9" s="2">
        <v>0.49431818181818182</v>
      </c>
      <c r="AB9" s="2">
        <v>0.61979166666666663</v>
      </c>
      <c r="AC9" s="2">
        <v>0.51063829787234039</v>
      </c>
      <c r="AD9" s="2">
        <v>0.81499999999999995</v>
      </c>
      <c r="AE9" s="2">
        <v>0.5</v>
      </c>
      <c r="AF9" s="2">
        <v>0.56999999999999995</v>
      </c>
      <c r="AG9" s="2">
        <v>0.8</v>
      </c>
      <c r="AH9" s="2">
        <v>0.31770833333333331</v>
      </c>
      <c r="AI9" s="2">
        <v>0.34042553191489361</v>
      </c>
      <c r="AJ9" s="2">
        <v>0.56770833333333337</v>
      </c>
      <c r="AK9" s="2">
        <v>0.60555555555555551</v>
      </c>
    </row>
    <row r="10" spans="1:37">
      <c r="A10" s="1" t="s">
        <v>9</v>
      </c>
      <c r="B10" s="4">
        <v>10</v>
      </c>
      <c r="C10" s="2">
        <v>0.875</v>
      </c>
      <c r="D10" s="2">
        <v>0.375</v>
      </c>
      <c r="E10" s="2">
        <v>0.5</v>
      </c>
      <c r="F10" s="2">
        <v>0.72499999999999998</v>
      </c>
      <c r="G10" s="2">
        <v>0.7</v>
      </c>
      <c r="H10" s="2">
        <v>0.75</v>
      </c>
      <c r="I10" s="2">
        <v>0.4</v>
      </c>
      <c r="J10" s="2">
        <v>0.67500000000000004</v>
      </c>
      <c r="K10" s="2">
        <v>0.57499999999999996</v>
      </c>
      <c r="L10" s="2">
        <v>0.7</v>
      </c>
      <c r="M10" s="2">
        <v>0.47499999999999998</v>
      </c>
      <c r="N10" s="2">
        <v>0.375</v>
      </c>
      <c r="O10" s="2">
        <v>0.57499999999999996</v>
      </c>
      <c r="P10" s="2">
        <v>0.2</v>
      </c>
      <c r="Q10" s="2">
        <v>0.6</v>
      </c>
      <c r="R10" s="2">
        <v>0.75</v>
      </c>
      <c r="S10" s="2">
        <v>0.27500000000000002</v>
      </c>
      <c r="T10" s="2">
        <v>0.625</v>
      </c>
      <c r="U10" s="2">
        <v>0.35</v>
      </c>
      <c r="V10" s="2">
        <v>0.72499999999999998</v>
      </c>
      <c r="W10" s="2">
        <v>0.35</v>
      </c>
      <c r="X10" s="2">
        <v>0.17499999999999999</v>
      </c>
      <c r="Y10" s="2">
        <v>0.52500000000000002</v>
      </c>
      <c r="Z10" s="2">
        <v>0.52500000000000002</v>
      </c>
      <c r="AA10" s="2">
        <v>0.86111111111111116</v>
      </c>
      <c r="AB10" s="2">
        <v>0.75</v>
      </c>
      <c r="AC10" s="2">
        <v>0.32500000000000001</v>
      </c>
      <c r="AD10" s="2">
        <v>0.55000000000000004</v>
      </c>
      <c r="AE10" s="2">
        <v>0.75</v>
      </c>
      <c r="AF10" s="2">
        <v>0.44444444444444442</v>
      </c>
      <c r="AG10" s="2">
        <v>0.72499999999999998</v>
      </c>
      <c r="AH10" s="2">
        <v>0.4</v>
      </c>
      <c r="AI10" s="2">
        <v>0.35</v>
      </c>
      <c r="AJ10" s="2">
        <v>0.45</v>
      </c>
      <c r="AK10" s="2">
        <v>0.75</v>
      </c>
    </row>
    <row r="11" spans="1:37">
      <c r="A11" s="1" t="s">
        <v>1</v>
      </c>
      <c r="B11" s="4">
        <v>21</v>
      </c>
      <c r="C11" s="2">
        <v>0.94047619047619047</v>
      </c>
      <c r="D11" s="2">
        <v>0.22619047619047619</v>
      </c>
      <c r="E11" s="2">
        <v>0.6785714285714286</v>
      </c>
      <c r="F11" s="2">
        <v>0.98809523809523814</v>
      </c>
      <c r="G11" s="2">
        <v>0.88095238095238093</v>
      </c>
      <c r="H11" s="2">
        <v>0.79761904761904767</v>
      </c>
      <c r="I11" s="2">
        <v>0.58333333333333337</v>
      </c>
      <c r="J11" s="2">
        <v>0.47499999999999998</v>
      </c>
      <c r="K11" s="2">
        <v>0.51249999999999996</v>
      </c>
      <c r="L11" s="2">
        <v>0.7857142857142857</v>
      </c>
      <c r="M11" s="2">
        <v>0.65476190476190477</v>
      </c>
      <c r="N11" s="2">
        <v>0.35</v>
      </c>
      <c r="O11" s="2">
        <v>1.1904761904761904E-2</v>
      </c>
      <c r="P11" s="2">
        <v>0.44047619047619047</v>
      </c>
      <c r="Q11" s="2">
        <v>0.73809523809523814</v>
      </c>
      <c r="R11" s="2">
        <v>0.17857142857142858</v>
      </c>
      <c r="S11" s="2">
        <v>2.3809523809523808E-2</v>
      </c>
      <c r="T11" s="2">
        <v>0.6785714285714286</v>
      </c>
      <c r="U11" s="2">
        <v>0.34523809523809523</v>
      </c>
      <c r="V11" s="2">
        <v>0.79761904761904767</v>
      </c>
      <c r="W11" s="2">
        <v>0.23749999999999999</v>
      </c>
      <c r="X11" s="2">
        <v>0.58333333333333337</v>
      </c>
      <c r="Y11" s="2">
        <v>0.7142857142857143</v>
      </c>
      <c r="Z11" s="2">
        <v>0.10714285714285714</v>
      </c>
      <c r="AA11" s="2">
        <v>0.9642857142857143</v>
      </c>
      <c r="AB11" s="2">
        <v>0.95238095238095233</v>
      </c>
      <c r="AC11" s="2">
        <v>0.42857142857142855</v>
      </c>
      <c r="AD11" s="2">
        <v>0.4642857142857143</v>
      </c>
      <c r="AE11" s="2">
        <v>0.70238095238095233</v>
      </c>
      <c r="AF11" s="2">
        <v>0.77380952380952384</v>
      </c>
      <c r="AG11" s="2">
        <v>0.6428571428571429</v>
      </c>
      <c r="AH11" s="2">
        <v>0.22500000000000001</v>
      </c>
      <c r="AI11" s="2">
        <v>0.17857142857142858</v>
      </c>
      <c r="AJ11" s="2">
        <v>0.77380952380952384</v>
      </c>
      <c r="AK11" s="2">
        <v>0.78749999999999998</v>
      </c>
    </row>
    <row r="12" spans="1:37">
      <c r="A12" s="1" t="s">
        <v>6</v>
      </c>
      <c r="B12" s="4">
        <v>201</v>
      </c>
      <c r="C12" s="2">
        <v>0.61989795918367352</v>
      </c>
      <c r="D12" s="2">
        <v>0.17288557213930347</v>
      </c>
      <c r="E12" s="2">
        <v>0.84722222222222221</v>
      </c>
      <c r="F12" s="2">
        <v>0.95979899497487442</v>
      </c>
      <c r="G12" s="2">
        <v>0.82125000000000004</v>
      </c>
      <c r="H12" s="2">
        <v>0.79104477611940294</v>
      </c>
      <c r="I12" s="2">
        <v>0.85875000000000001</v>
      </c>
      <c r="J12" s="2">
        <v>0.61375000000000002</v>
      </c>
      <c r="K12" s="2">
        <v>0.29020100502512564</v>
      </c>
      <c r="L12" s="2">
        <v>0.90201005025125625</v>
      </c>
      <c r="M12" s="2">
        <v>0.52933673469387754</v>
      </c>
      <c r="N12" s="2">
        <v>0.54838709677419351</v>
      </c>
      <c r="O12" s="2">
        <v>0.37064676616915421</v>
      </c>
      <c r="P12" s="2">
        <v>0.60552763819095479</v>
      </c>
      <c r="Q12" s="2">
        <v>0.7752525252525253</v>
      </c>
      <c r="R12" s="2">
        <v>0.61194029850746268</v>
      </c>
      <c r="S12" s="2">
        <v>0.22110552763819097</v>
      </c>
      <c r="T12" s="2">
        <v>0.48115577889447236</v>
      </c>
      <c r="U12" s="2">
        <v>0.25502512562814073</v>
      </c>
      <c r="V12" s="2">
        <v>0.78172588832487311</v>
      </c>
      <c r="W12" s="2">
        <v>0.15463917525773196</v>
      </c>
      <c r="X12" s="2">
        <v>0.59343434343434343</v>
      </c>
      <c r="Y12" s="2">
        <v>0.52538071065989844</v>
      </c>
      <c r="Z12" s="2">
        <v>0.53015075376884424</v>
      </c>
      <c r="AA12" s="2">
        <v>0.88375000000000004</v>
      </c>
      <c r="AB12" s="2">
        <v>0.86691542288557211</v>
      </c>
      <c r="AC12" s="2">
        <v>0.27925531914893614</v>
      </c>
      <c r="AD12" s="2">
        <v>0.45572916666666669</v>
      </c>
      <c r="AE12" s="2">
        <v>0.73969072164948457</v>
      </c>
      <c r="AF12" s="2">
        <v>0.772020725388601</v>
      </c>
      <c r="AG12" s="2">
        <v>0.65263157894736845</v>
      </c>
      <c r="AH12" s="2">
        <v>0.31842105263157894</v>
      </c>
      <c r="AI12" s="2">
        <v>0.27105263157894738</v>
      </c>
      <c r="AJ12" s="2">
        <v>0.51719576719576721</v>
      </c>
      <c r="AK12" s="2">
        <v>0.55107526881720426</v>
      </c>
    </row>
    <row r="13" spans="1:37">
      <c r="A13" s="1" t="s">
        <v>12</v>
      </c>
      <c r="B13" s="4">
        <v>596</v>
      </c>
      <c r="C13" s="2">
        <v>0.59311224489795922</v>
      </c>
      <c r="D13" s="2">
        <v>0.36045531197301856</v>
      </c>
      <c r="E13" s="2">
        <v>0.6690800681431005</v>
      </c>
      <c r="F13" s="2">
        <v>0.85932203389830508</v>
      </c>
      <c r="G13" s="2">
        <v>0.6793015332197615</v>
      </c>
      <c r="H13" s="2">
        <v>0.77079796264855682</v>
      </c>
      <c r="I13" s="2">
        <v>0.64797639123102868</v>
      </c>
      <c r="J13" s="2">
        <v>0.60805084745762716</v>
      </c>
      <c r="K13" s="2">
        <v>0.45741056218057924</v>
      </c>
      <c r="L13" s="2">
        <v>0.73688663282571909</v>
      </c>
      <c r="M13" s="2">
        <v>0.53455631399317405</v>
      </c>
      <c r="N13" s="2">
        <v>0.47095070422535212</v>
      </c>
      <c r="O13" s="2">
        <v>0.38048986486486486</v>
      </c>
      <c r="P13" s="2">
        <v>0.515625</v>
      </c>
      <c r="Q13" s="2">
        <v>0.62306368330464712</v>
      </c>
      <c r="R13" s="2">
        <v>0.550761421319797</v>
      </c>
      <c r="S13" s="2">
        <v>0.27948717948717949</v>
      </c>
      <c r="T13" s="2">
        <v>0.48715753424657532</v>
      </c>
      <c r="U13" s="2">
        <v>0.38818027210884354</v>
      </c>
      <c r="V13" s="2">
        <v>0.72905982905982902</v>
      </c>
      <c r="W13" s="2">
        <v>0.25387931034482758</v>
      </c>
      <c r="X13" s="2">
        <v>0.52058319039451117</v>
      </c>
      <c r="Y13" s="2">
        <v>0.52910958904109584</v>
      </c>
      <c r="Z13" s="2">
        <v>0.5115582191780822</v>
      </c>
      <c r="AA13" s="2">
        <v>0.78786574870912218</v>
      </c>
      <c r="AB13" s="2">
        <v>0.79487179487179482</v>
      </c>
      <c r="AC13" s="2">
        <v>0.32326820603907636</v>
      </c>
      <c r="AD13" s="2">
        <v>0.51672384219554035</v>
      </c>
      <c r="AE13" s="2">
        <v>0.68427835051546393</v>
      </c>
      <c r="AF13" s="2">
        <v>0.68523316062176165</v>
      </c>
      <c r="AG13" s="2">
        <v>0.6740837696335078</v>
      </c>
      <c r="AH13" s="2">
        <v>0.3357271095152603</v>
      </c>
      <c r="AI13" s="2">
        <v>0.3445709281961471</v>
      </c>
      <c r="AJ13" s="2">
        <v>0.4755671902268761</v>
      </c>
      <c r="AK13" s="2">
        <v>0.58660714285714288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K7"/>
  <sheetViews>
    <sheetView workbookViewId="0">
      <selection sqref="A1:XFD1048576"/>
    </sheetView>
  </sheetViews>
  <sheetFormatPr baseColWidth="10" defaultRowHeight="12" x14ac:dyDescent="0"/>
  <cols>
    <col min="1" max="1" width="14.83203125" bestFit="1" customWidth="1"/>
    <col min="2" max="2" width="9" bestFit="1" customWidth="1"/>
    <col min="3" max="3" width="10.5" bestFit="1" customWidth="1"/>
    <col min="4" max="4" width="10.6640625" bestFit="1" customWidth="1"/>
    <col min="5" max="5" width="10.83203125" bestFit="1" customWidth="1"/>
    <col min="6" max="6" width="10.83203125" customWidth="1"/>
    <col min="7" max="7" width="10.33203125" bestFit="1" customWidth="1"/>
    <col min="8" max="8" width="10.5" bestFit="1" customWidth="1"/>
    <col min="9" max="9" width="10.83203125" bestFit="1" customWidth="1"/>
    <col min="10" max="10" width="10.1640625" bestFit="1" customWidth="1"/>
    <col min="11" max="11" width="10.6640625" bestFit="1" customWidth="1"/>
    <col min="12" max="12" width="10.83203125" customWidth="1"/>
    <col min="13" max="13" width="9" bestFit="1" customWidth="1"/>
    <col min="14" max="14" width="9.5" bestFit="1" customWidth="1"/>
    <col min="15" max="16" width="10.5" customWidth="1"/>
    <col min="17" max="17" width="10.5" bestFit="1" customWidth="1"/>
    <col min="18" max="18" width="10.6640625" bestFit="1" customWidth="1"/>
    <col min="19" max="20" width="11" customWidth="1"/>
    <col min="21" max="21" width="10.5" customWidth="1"/>
    <col min="22" max="22" width="10.5" bestFit="1" customWidth="1"/>
    <col min="23" max="23" width="10.6640625" customWidth="1"/>
    <col min="24" max="24" width="10.5" customWidth="1"/>
    <col min="25" max="25" width="10.1640625" bestFit="1" customWidth="1"/>
    <col min="26" max="26" width="10.33203125" bestFit="1" customWidth="1"/>
    <col min="27" max="27" width="11" bestFit="1" customWidth="1"/>
    <col min="28" max="28" width="11" customWidth="1"/>
    <col min="29" max="29" width="9.83203125" bestFit="1" customWidth="1"/>
    <col min="30" max="31" width="10.83203125" customWidth="1"/>
    <col min="32" max="32" width="10.5" customWidth="1"/>
    <col min="33" max="33" width="10.5" bestFit="1" customWidth="1"/>
    <col min="34" max="34" width="10.1640625" bestFit="1" customWidth="1"/>
    <col min="35" max="36" width="10.5" customWidth="1"/>
    <col min="37" max="37" width="10.5" bestFit="1" customWidth="1"/>
  </cols>
  <sheetData>
    <row r="3" spans="1:37">
      <c r="B3" s="3" t="s">
        <v>13</v>
      </c>
    </row>
    <row r="4" spans="1:37" ht="180">
      <c r="A4" s="3" t="s">
        <v>11</v>
      </c>
      <c r="B4" t="s">
        <v>65</v>
      </c>
      <c r="C4" t="s">
        <v>14</v>
      </c>
      <c r="D4" t="s">
        <v>15</v>
      </c>
      <c r="E4" t="s">
        <v>16</v>
      </c>
      <c r="F4" t="s">
        <v>17</v>
      </c>
      <c r="G4" t="s">
        <v>18</v>
      </c>
      <c r="H4" t="s">
        <v>19</v>
      </c>
      <c r="I4" t="s">
        <v>20</v>
      </c>
      <c r="J4" t="s">
        <v>21</v>
      </c>
      <c r="K4" t="s">
        <v>22</v>
      </c>
      <c r="L4" t="s">
        <v>23</v>
      </c>
      <c r="M4" t="s">
        <v>24</v>
      </c>
      <c r="N4" t="s">
        <v>25</v>
      </c>
      <c r="O4" t="s">
        <v>26</v>
      </c>
      <c r="P4" t="s">
        <v>27</v>
      </c>
      <c r="Q4" t="s">
        <v>28</v>
      </c>
      <c r="R4" t="s">
        <v>29</v>
      </c>
      <c r="S4" t="s">
        <v>30</v>
      </c>
      <c r="T4" t="s">
        <v>31</v>
      </c>
      <c r="U4" t="s">
        <v>32</v>
      </c>
      <c r="V4" t="s">
        <v>33</v>
      </c>
      <c r="W4" t="s">
        <v>34</v>
      </c>
      <c r="X4" t="s">
        <v>35</v>
      </c>
      <c r="Y4" t="s">
        <v>36</v>
      </c>
      <c r="Z4" t="s">
        <v>37</v>
      </c>
      <c r="AA4" t="s">
        <v>38</v>
      </c>
      <c r="AB4" t="s">
        <v>39</v>
      </c>
      <c r="AC4" t="s">
        <v>40</v>
      </c>
      <c r="AD4" t="s">
        <v>41</v>
      </c>
      <c r="AE4" t="s">
        <v>42</v>
      </c>
      <c r="AF4" t="s">
        <v>43</v>
      </c>
      <c r="AG4" t="s">
        <v>44</v>
      </c>
      <c r="AH4" t="s">
        <v>45</v>
      </c>
      <c r="AI4" t="s">
        <v>46</v>
      </c>
      <c r="AJ4" t="s">
        <v>47</v>
      </c>
      <c r="AK4" t="s">
        <v>48</v>
      </c>
    </row>
    <row r="5" spans="1:37">
      <c r="A5" s="1" t="s">
        <v>2</v>
      </c>
      <c r="B5" s="4">
        <v>383</v>
      </c>
      <c r="C5" s="2">
        <v>0.55158730158730163</v>
      </c>
      <c r="D5" s="2">
        <v>0.41842105263157897</v>
      </c>
      <c r="E5" s="2">
        <v>0.62367724867724872</v>
      </c>
      <c r="F5" s="2">
        <v>0.82499999999999996</v>
      </c>
      <c r="G5" s="2">
        <v>0.63984168865435354</v>
      </c>
      <c r="H5" s="2">
        <v>0.75</v>
      </c>
      <c r="I5" s="2">
        <v>0.56020942408376961</v>
      </c>
      <c r="J5" s="2">
        <v>0.64248021108179421</v>
      </c>
      <c r="K5" s="2">
        <v>0.48614775725593667</v>
      </c>
      <c r="L5" s="2">
        <v>0.69160104986876636</v>
      </c>
      <c r="M5" s="2">
        <v>0.52572559366754612</v>
      </c>
      <c r="N5" s="2">
        <v>0.44121621621621621</v>
      </c>
      <c r="O5" s="2">
        <v>0.41994750656167978</v>
      </c>
      <c r="P5" s="2">
        <v>0.44028871391076113</v>
      </c>
      <c r="Q5" s="2">
        <v>0.57493368700265257</v>
      </c>
      <c r="R5" s="2">
        <v>0.55905511811023623</v>
      </c>
      <c r="S5" s="2">
        <v>0.33244680851063829</v>
      </c>
      <c r="T5" s="2">
        <v>0.48391420911528149</v>
      </c>
      <c r="U5" s="2">
        <v>0.39907651715039577</v>
      </c>
      <c r="V5" s="2">
        <v>0.69656992084432723</v>
      </c>
      <c r="W5" s="2">
        <v>0.29599999999999999</v>
      </c>
      <c r="X5" s="2">
        <v>0.51196808510638303</v>
      </c>
      <c r="Y5" s="2">
        <v>0.49463806970509383</v>
      </c>
      <c r="Z5" s="2">
        <v>0.54200000000000004</v>
      </c>
      <c r="AA5" s="2">
        <v>0.74336870026525204</v>
      </c>
      <c r="AB5" s="2">
        <v>0.7565616797900262</v>
      </c>
      <c r="AC5" s="2">
        <v>0.34615384615384615</v>
      </c>
      <c r="AD5" s="2">
        <v>0.56679894179894175</v>
      </c>
      <c r="AE5" s="2">
        <v>0.64029255319148937</v>
      </c>
      <c r="AF5" s="2">
        <v>0.66042780748663099</v>
      </c>
      <c r="AG5" s="2">
        <v>0.68614130434782605</v>
      </c>
      <c r="AH5" s="2">
        <v>0.34779614325068869</v>
      </c>
      <c r="AI5" s="2">
        <v>0.37601626016260165</v>
      </c>
      <c r="AJ5" s="2">
        <v>0.46447721179624663</v>
      </c>
      <c r="AK5" s="2">
        <v>0.58913649025069637</v>
      </c>
    </row>
    <row r="6" spans="1:37">
      <c r="A6" s="1" t="s">
        <v>5</v>
      </c>
      <c r="B6" s="4">
        <v>213</v>
      </c>
      <c r="C6" s="2">
        <v>0.66785714285714282</v>
      </c>
      <c r="D6" s="2">
        <v>0.25704225352112675</v>
      </c>
      <c r="E6" s="2">
        <v>0.75119617224880386</v>
      </c>
      <c r="F6" s="2">
        <v>0.92142857142857137</v>
      </c>
      <c r="G6" s="2">
        <v>0.75120192307692313</v>
      </c>
      <c r="H6" s="2">
        <v>0.80833333333333335</v>
      </c>
      <c r="I6" s="2">
        <v>0.80687203791469198</v>
      </c>
      <c r="J6" s="2">
        <v>0.54620853080568721</v>
      </c>
      <c r="K6" s="2">
        <v>0.40504807692307693</v>
      </c>
      <c r="L6" s="2">
        <v>0.81904761904761902</v>
      </c>
      <c r="M6" s="2">
        <v>0.55072463768115942</v>
      </c>
      <c r="N6" s="2">
        <v>0.52651515151515149</v>
      </c>
      <c r="O6" s="2">
        <v>0.30924170616113744</v>
      </c>
      <c r="P6" s="2">
        <v>0.65165876777251186</v>
      </c>
      <c r="Q6" s="2">
        <v>0.71200980392156865</v>
      </c>
      <c r="R6" s="2">
        <v>0.5357142857142857</v>
      </c>
      <c r="S6" s="2">
        <v>0.18421052631578946</v>
      </c>
      <c r="T6" s="2">
        <v>0.49289099526066349</v>
      </c>
      <c r="U6" s="2">
        <v>0.36842105263157893</v>
      </c>
      <c r="V6" s="2">
        <v>0.78883495145631066</v>
      </c>
      <c r="W6" s="2">
        <v>0.17682926829268292</v>
      </c>
      <c r="X6" s="2">
        <v>0.53623188405797106</v>
      </c>
      <c r="Y6" s="2">
        <v>0.59004739336492895</v>
      </c>
      <c r="Z6" s="2">
        <v>0.4569377990430622</v>
      </c>
      <c r="AA6" s="2">
        <v>0.87009803921568629</v>
      </c>
      <c r="AB6" s="2">
        <v>0.86642156862745101</v>
      </c>
      <c r="AC6" s="2">
        <v>0.28140703517587939</v>
      </c>
      <c r="AD6" s="2">
        <v>0.42439024390243901</v>
      </c>
      <c r="AE6" s="2">
        <v>0.7645631067961165</v>
      </c>
      <c r="AF6" s="2">
        <v>0.73048780487804876</v>
      </c>
      <c r="AG6" s="2">
        <v>0.65243902439024393</v>
      </c>
      <c r="AH6" s="2">
        <v>0.31314432989690721</v>
      </c>
      <c r="AI6" s="2">
        <v>0.28712871287128711</v>
      </c>
      <c r="AJ6" s="2">
        <v>0.49625000000000002</v>
      </c>
      <c r="AK6" s="2">
        <v>0.58208955223880599</v>
      </c>
    </row>
    <row r="7" spans="1:37">
      <c r="A7" s="1" t="s">
        <v>12</v>
      </c>
      <c r="B7" s="4">
        <v>596</v>
      </c>
      <c r="C7" s="2">
        <v>0.59311224489795922</v>
      </c>
      <c r="D7" s="2">
        <v>0.36045531197301856</v>
      </c>
      <c r="E7" s="2">
        <v>0.6690800681431005</v>
      </c>
      <c r="F7" s="2">
        <v>0.85932203389830508</v>
      </c>
      <c r="G7" s="2">
        <v>0.6793015332197615</v>
      </c>
      <c r="H7" s="2">
        <v>0.77079796264855682</v>
      </c>
      <c r="I7" s="2">
        <v>0.64797639123102868</v>
      </c>
      <c r="J7" s="2">
        <v>0.60805084745762716</v>
      </c>
      <c r="K7" s="2">
        <v>0.45741056218057924</v>
      </c>
      <c r="L7" s="2">
        <v>0.73688663282571909</v>
      </c>
      <c r="M7" s="2">
        <v>0.53455631399317405</v>
      </c>
      <c r="N7" s="2">
        <v>0.47095070422535212</v>
      </c>
      <c r="O7" s="2">
        <v>0.38048986486486486</v>
      </c>
      <c r="P7" s="2">
        <v>0.515625</v>
      </c>
      <c r="Q7" s="2">
        <v>0.62306368330464712</v>
      </c>
      <c r="R7" s="2">
        <v>0.550761421319797</v>
      </c>
      <c r="S7" s="2">
        <v>0.27948717948717949</v>
      </c>
      <c r="T7" s="2">
        <v>0.48715753424657532</v>
      </c>
      <c r="U7" s="2">
        <v>0.38818027210884354</v>
      </c>
      <c r="V7" s="2">
        <v>0.72905982905982902</v>
      </c>
      <c r="W7" s="2">
        <v>0.25387931034482758</v>
      </c>
      <c r="X7" s="2">
        <v>0.52058319039451117</v>
      </c>
      <c r="Y7" s="2">
        <v>0.52910958904109584</v>
      </c>
      <c r="Z7" s="2">
        <v>0.5115582191780822</v>
      </c>
      <c r="AA7" s="2">
        <v>0.78786574870912218</v>
      </c>
      <c r="AB7" s="2">
        <v>0.79487179487179482</v>
      </c>
      <c r="AC7" s="2">
        <v>0.32326820603907636</v>
      </c>
      <c r="AD7" s="2">
        <v>0.51672384219554035</v>
      </c>
      <c r="AE7" s="2">
        <v>0.68427835051546393</v>
      </c>
      <c r="AF7" s="2">
        <v>0.68523316062176165</v>
      </c>
      <c r="AG7" s="2">
        <v>0.6740837696335078</v>
      </c>
      <c r="AH7" s="2">
        <v>0.3357271095152603</v>
      </c>
      <c r="AI7" s="2">
        <v>0.3445709281961471</v>
      </c>
      <c r="AJ7" s="2">
        <v>0.4755671902268761</v>
      </c>
      <c r="AK7" s="2">
        <v>0.58660714285714288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K10"/>
  <sheetViews>
    <sheetView tabSelected="1" workbookViewId="0"/>
  </sheetViews>
  <sheetFormatPr baseColWidth="10" defaultRowHeight="12" x14ac:dyDescent="0"/>
  <cols>
    <col min="1" max="1" width="14.83203125" customWidth="1"/>
    <col min="2" max="2" width="9" customWidth="1"/>
    <col min="3" max="3" width="10.5" customWidth="1"/>
    <col min="4" max="4" width="10.6640625" customWidth="1"/>
    <col min="5" max="6" width="10.83203125" customWidth="1"/>
    <col min="7" max="7" width="10.33203125" customWidth="1"/>
    <col min="8" max="8" width="10.5" customWidth="1"/>
    <col min="9" max="9" width="10.83203125" customWidth="1"/>
    <col min="10" max="10" width="10.1640625" customWidth="1"/>
    <col min="11" max="11" width="10.6640625" customWidth="1"/>
    <col min="12" max="12" width="10.83203125" customWidth="1"/>
    <col min="13" max="13" width="9" customWidth="1"/>
    <col min="14" max="14" width="9.5" customWidth="1"/>
    <col min="15" max="17" width="10.5" customWidth="1"/>
    <col min="18" max="18" width="10.6640625" customWidth="1"/>
    <col min="19" max="20" width="11" customWidth="1"/>
    <col min="21" max="22" width="10.5" customWidth="1"/>
    <col min="23" max="23" width="10.6640625" customWidth="1"/>
    <col min="24" max="24" width="10.5" customWidth="1"/>
    <col min="25" max="25" width="10.1640625" customWidth="1"/>
    <col min="26" max="26" width="10.33203125" customWidth="1"/>
    <col min="27" max="27" width="11" bestFit="1" customWidth="1"/>
    <col min="28" max="28" width="11" customWidth="1"/>
    <col min="29" max="29" width="9.83203125" customWidth="1"/>
    <col min="30" max="31" width="10.83203125" customWidth="1"/>
    <col min="32" max="33" width="10.5" customWidth="1"/>
    <col min="34" max="34" width="10.1640625" customWidth="1"/>
    <col min="35" max="36" width="10.5" customWidth="1"/>
    <col min="37" max="37" width="9" customWidth="1"/>
  </cols>
  <sheetData>
    <row r="3" spans="1:37">
      <c r="B3" s="3" t="s">
        <v>13</v>
      </c>
    </row>
    <row r="4" spans="1:37" ht="180">
      <c r="A4" s="3" t="s">
        <v>11</v>
      </c>
      <c r="B4" t="s">
        <v>65</v>
      </c>
      <c r="C4" t="s">
        <v>14</v>
      </c>
      <c r="D4" t="s">
        <v>15</v>
      </c>
      <c r="E4" t="s">
        <v>16</v>
      </c>
      <c r="F4" t="s">
        <v>17</v>
      </c>
      <c r="G4" t="s">
        <v>18</v>
      </c>
      <c r="H4" t="s">
        <v>19</v>
      </c>
      <c r="I4" t="s">
        <v>20</v>
      </c>
      <c r="J4" t="s">
        <v>21</v>
      </c>
      <c r="K4" t="s">
        <v>22</v>
      </c>
      <c r="L4" t="s">
        <v>23</v>
      </c>
      <c r="M4" t="s">
        <v>24</v>
      </c>
      <c r="N4" t="s">
        <v>25</v>
      </c>
      <c r="O4" t="s">
        <v>26</v>
      </c>
      <c r="P4" t="s">
        <v>27</v>
      </c>
      <c r="Q4" t="s">
        <v>28</v>
      </c>
      <c r="R4" t="s">
        <v>29</v>
      </c>
      <c r="S4" t="s">
        <v>30</v>
      </c>
      <c r="T4" t="s">
        <v>31</v>
      </c>
      <c r="U4" t="s">
        <v>32</v>
      </c>
      <c r="V4" t="s">
        <v>33</v>
      </c>
      <c r="W4" t="s">
        <v>34</v>
      </c>
      <c r="X4" t="s">
        <v>35</v>
      </c>
      <c r="Y4" t="s">
        <v>36</v>
      </c>
      <c r="Z4" t="s">
        <v>37</v>
      </c>
      <c r="AA4" t="s">
        <v>38</v>
      </c>
      <c r="AB4" t="s">
        <v>39</v>
      </c>
      <c r="AC4" t="s">
        <v>40</v>
      </c>
      <c r="AD4" t="s">
        <v>41</v>
      </c>
      <c r="AE4" t="s">
        <v>42</v>
      </c>
      <c r="AF4" t="s">
        <v>43</v>
      </c>
      <c r="AG4" t="s">
        <v>44</v>
      </c>
      <c r="AH4" t="s">
        <v>45</v>
      </c>
      <c r="AI4" t="s">
        <v>46</v>
      </c>
      <c r="AJ4" t="s">
        <v>47</v>
      </c>
      <c r="AK4" t="s">
        <v>48</v>
      </c>
    </row>
    <row r="5" spans="1:37">
      <c r="A5" s="1">
        <v>40</v>
      </c>
      <c r="B5" s="4">
        <v>55</v>
      </c>
      <c r="C5" s="2">
        <v>0.48636363636363639</v>
      </c>
      <c r="D5" s="2">
        <v>0.42272727272727273</v>
      </c>
      <c r="E5" s="2">
        <v>0.64351851851851849</v>
      </c>
      <c r="F5" s="2">
        <v>0.78181818181818186</v>
      </c>
      <c r="G5" s="2">
        <v>0.62037037037037035</v>
      </c>
      <c r="H5" s="2">
        <v>0.6863636363636364</v>
      </c>
      <c r="I5" s="2">
        <v>0.58636363636363631</v>
      </c>
      <c r="J5" s="2">
        <v>0.61363636363636365</v>
      </c>
      <c r="K5" s="2">
        <v>0.45</v>
      </c>
      <c r="L5" s="2">
        <v>0.77272727272727271</v>
      </c>
      <c r="M5" s="2">
        <v>0.50909090909090904</v>
      </c>
      <c r="N5" s="2">
        <v>0.44811320754716982</v>
      </c>
      <c r="O5" s="2">
        <v>0.54090909090909089</v>
      </c>
      <c r="P5" s="2">
        <v>0.45909090909090911</v>
      </c>
      <c r="Q5" s="2">
        <v>0.57727272727272727</v>
      </c>
      <c r="R5" s="2">
        <v>0.67272727272727273</v>
      </c>
      <c r="S5" s="2">
        <v>0.34722222222222221</v>
      </c>
      <c r="T5" s="2">
        <v>0.43518518518518517</v>
      </c>
      <c r="U5" s="2">
        <v>0.44090909090909092</v>
      </c>
      <c r="V5" s="2">
        <v>0.67129629629629628</v>
      </c>
      <c r="W5" s="2">
        <v>0.27314814814814814</v>
      </c>
      <c r="X5" s="2">
        <v>0.47685185185185186</v>
      </c>
      <c r="Y5" s="2">
        <v>0.5</v>
      </c>
      <c r="Z5" s="2">
        <v>0.62272727272727268</v>
      </c>
      <c r="AA5" s="2">
        <v>0.76851851851851849</v>
      </c>
      <c r="AB5" s="2">
        <v>0.77830188679245282</v>
      </c>
      <c r="AC5" s="2">
        <v>0.29326923076923078</v>
      </c>
      <c r="AD5" s="2">
        <v>0.52777777777777779</v>
      </c>
      <c r="AE5" s="2">
        <v>0.68867924528301883</v>
      </c>
      <c r="AF5" s="2">
        <v>0.60784313725490191</v>
      </c>
      <c r="AG5" s="2">
        <v>0.66346153846153844</v>
      </c>
      <c r="AH5" s="2">
        <v>0.35377358490566035</v>
      </c>
      <c r="AI5" s="2">
        <v>0.35377358490566035</v>
      </c>
      <c r="AJ5" s="2">
        <v>0.42129629629629628</v>
      </c>
      <c r="AK5" s="2">
        <v>0.49019607843137253</v>
      </c>
    </row>
    <row r="6" spans="1:37">
      <c r="A6" s="1">
        <v>50</v>
      </c>
      <c r="B6" s="4">
        <v>202</v>
      </c>
      <c r="C6" s="2">
        <v>0.58333333333333337</v>
      </c>
      <c r="D6" s="2">
        <v>0.34875</v>
      </c>
      <c r="E6" s="2">
        <v>0.71356783919597988</v>
      </c>
      <c r="F6" s="2">
        <v>0.84</v>
      </c>
      <c r="G6" s="2">
        <v>0.70854271356783916</v>
      </c>
      <c r="H6" s="2">
        <v>0.76507537688442206</v>
      </c>
      <c r="I6" s="2">
        <v>0.66834170854271358</v>
      </c>
      <c r="J6" s="2">
        <v>0.60124999999999995</v>
      </c>
      <c r="K6" s="2">
        <v>0.42766497461928932</v>
      </c>
      <c r="L6" s="2">
        <v>0.80025125628140703</v>
      </c>
      <c r="M6" s="2">
        <v>0.54441624365482233</v>
      </c>
      <c r="N6" s="2">
        <v>0.5</v>
      </c>
      <c r="O6" s="2">
        <v>0.3907035175879397</v>
      </c>
      <c r="P6" s="2">
        <v>0.53874999999999995</v>
      </c>
      <c r="Q6" s="2">
        <v>0.62109375</v>
      </c>
      <c r="R6" s="2">
        <v>0.59798994974874375</v>
      </c>
      <c r="S6" s="2">
        <v>0.271356783919598</v>
      </c>
      <c r="T6" s="2">
        <v>0.48366834170854273</v>
      </c>
      <c r="U6" s="2">
        <v>0.39015151515151514</v>
      </c>
      <c r="V6" s="2">
        <v>0.74250000000000005</v>
      </c>
      <c r="W6" s="2">
        <v>0.24615384615384617</v>
      </c>
      <c r="X6" s="2">
        <v>0.5113065326633166</v>
      </c>
      <c r="Y6" s="2">
        <v>0.56439393939393945</v>
      </c>
      <c r="Z6" s="2">
        <v>0.50502512562814073</v>
      </c>
      <c r="AA6" s="2">
        <v>0.79381443298969068</v>
      </c>
      <c r="AB6" s="2">
        <v>0.8005050505050505</v>
      </c>
      <c r="AC6" s="2">
        <v>0.31084656084656087</v>
      </c>
      <c r="AD6" s="2">
        <v>0.48857868020304568</v>
      </c>
      <c r="AE6" s="2">
        <v>0.6974358974358974</v>
      </c>
      <c r="AF6" s="2">
        <v>0.68943298969072164</v>
      </c>
      <c r="AG6" s="2">
        <v>0.64561855670103097</v>
      </c>
      <c r="AH6" s="2">
        <v>0.3381578947368421</v>
      </c>
      <c r="AI6" s="2">
        <v>0.34715025906735753</v>
      </c>
      <c r="AJ6" s="2">
        <v>0.453125</v>
      </c>
      <c r="AK6" s="2">
        <v>0.55890052356020947</v>
      </c>
    </row>
    <row r="7" spans="1:37">
      <c r="A7" s="1">
        <v>60</v>
      </c>
      <c r="B7" s="4">
        <v>192</v>
      </c>
      <c r="C7" s="2">
        <v>0.58769633507853403</v>
      </c>
      <c r="D7" s="2">
        <v>0.35546875</v>
      </c>
      <c r="E7" s="2">
        <v>0.66361256544502623</v>
      </c>
      <c r="F7" s="2">
        <v>0.87236842105263157</v>
      </c>
      <c r="G7" s="2">
        <v>0.67553191489361697</v>
      </c>
      <c r="H7" s="2">
        <v>0.77236842105263159</v>
      </c>
      <c r="I7" s="2">
        <v>0.64322916666666663</v>
      </c>
      <c r="J7" s="2">
        <v>0.60789473684210527</v>
      </c>
      <c r="K7" s="2">
        <v>0.45833333333333331</v>
      </c>
      <c r="L7" s="2">
        <v>0.70680628272251311</v>
      </c>
      <c r="M7" s="2">
        <v>0.53141361256544506</v>
      </c>
      <c r="N7" s="2">
        <v>0.46978021978021978</v>
      </c>
      <c r="O7" s="2">
        <v>0.39528795811518325</v>
      </c>
      <c r="P7" s="2">
        <v>0.51832460732984298</v>
      </c>
      <c r="Q7" s="2">
        <v>0.61184210526315785</v>
      </c>
      <c r="R7" s="2">
        <v>0.53776041666666663</v>
      </c>
      <c r="S7" s="2">
        <v>0.3</v>
      </c>
      <c r="T7" s="2">
        <v>0.49331550802139035</v>
      </c>
      <c r="U7" s="2">
        <v>0.35209424083769636</v>
      </c>
      <c r="V7" s="2">
        <v>0.71390374331550799</v>
      </c>
      <c r="W7" s="2">
        <v>0.25916230366492149</v>
      </c>
      <c r="X7" s="2">
        <v>0.50921052631578945</v>
      </c>
      <c r="Y7" s="2">
        <v>0.50793650793650791</v>
      </c>
      <c r="Z7" s="2">
        <v>0.51604278074866305</v>
      </c>
      <c r="AA7" s="2">
        <v>0.7827225130890052</v>
      </c>
      <c r="AB7" s="2">
        <v>0.78534031413612571</v>
      </c>
      <c r="AC7" s="2">
        <v>0.33243243243243242</v>
      </c>
      <c r="AD7" s="2">
        <v>0.521505376344086</v>
      </c>
      <c r="AE7" s="2">
        <v>0.68026315789473679</v>
      </c>
      <c r="AF7" s="2">
        <v>0.66534391534391535</v>
      </c>
      <c r="AG7" s="2">
        <v>0.69758064516129037</v>
      </c>
      <c r="AH7" s="2">
        <v>0.34065934065934067</v>
      </c>
      <c r="AI7" s="2">
        <v>0.3588709677419355</v>
      </c>
      <c r="AJ7" s="2">
        <v>0.46122994652406418</v>
      </c>
      <c r="AK7" s="2">
        <v>0.62225274725274726</v>
      </c>
    </row>
    <row r="8" spans="1:37">
      <c r="A8" s="1">
        <v>70</v>
      </c>
      <c r="B8" s="4">
        <v>109</v>
      </c>
      <c r="C8" s="2">
        <v>0.64678899082568808</v>
      </c>
      <c r="D8" s="2">
        <v>0.38425925925925924</v>
      </c>
      <c r="E8" s="2">
        <v>0.61792452830188682</v>
      </c>
      <c r="F8" s="2">
        <v>0.875</v>
      </c>
      <c r="G8" s="2">
        <v>0.66284403669724767</v>
      </c>
      <c r="H8" s="2">
        <v>0.81018518518518523</v>
      </c>
      <c r="I8" s="2">
        <v>0.63990825688073394</v>
      </c>
      <c r="J8" s="2">
        <v>0.6157407407407407</v>
      </c>
      <c r="K8" s="2">
        <v>0.50233644859813087</v>
      </c>
      <c r="L8" s="2">
        <v>0.67201834862385323</v>
      </c>
      <c r="M8" s="2">
        <v>0.52777777777777779</v>
      </c>
      <c r="N8" s="2">
        <v>0.44285714285714284</v>
      </c>
      <c r="O8" s="2">
        <v>0.29816513761467889</v>
      </c>
      <c r="P8" s="2">
        <v>0.49541284403669728</v>
      </c>
      <c r="Q8" s="2">
        <v>0.63207547169811318</v>
      </c>
      <c r="R8" s="2">
        <v>0.4861111111111111</v>
      </c>
      <c r="S8" s="2">
        <v>0.25</v>
      </c>
      <c r="T8" s="2">
        <v>0.49074074074074076</v>
      </c>
      <c r="U8" s="2">
        <v>0.40801886792452829</v>
      </c>
      <c r="V8" s="2">
        <v>0.74292452830188682</v>
      </c>
      <c r="W8" s="2">
        <v>0.22836538461538461</v>
      </c>
      <c r="X8" s="2">
        <v>0.55476190476190479</v>
      </c>
      <c r="Y8" s="2">
        <v>0.49056603773584906</v>
      </c>
      <c r="Z8" s="2">
        <v>0.48809523809523808</v>
      </c>
      <c r="AA8" s="2">
        <v>0.77619047619047621</v>
      </c>
      <c r="AB8" s="2">
        <v>0.79285714285714282</v>
      </c>
      <c r="AC8" s="2">
        <v>0.30339805825242716</v>
      </c>
      <c r="AD8" s="2">
        <v>0.5532407407407407</v>
      </c>
      <c r="AE8" s="2">
        <v>0.65330188679245282</v>
      </c>
      <c r="AF8" s="2">
        <v>0.71990740740740744</v>
      </c>
      <c r="AG8" s="2">
        <v>0.68396226415094341</v>
      </c>
      <c r="AH8" s="2">
        <v>0.32070707070707072</v>
      </c>
      <c r="AI8" s="2">
        <v>0.3125</v>
      </c>
      <c r="AJ8" s="2">
        <v>0.50735294117647056</v>
      </c>
      <c r="AK8" s="2">
        <v>0.60499999999999998</v>
      </c>
    </row>
    <row r="9" spans="1:37">
      <c r="A9" s="1">
        <v>80</v>
      </c>
      <c r="B9" s="4">
        <v>38</v>
      </c>
      <c r="C9" s="2">
        <v>0.67105263157894735</v>
      </c>
      <c r="D9" s="2">
        <v>0.28947368421052633</v>
      </c>
      <c r="E9" s="2">
        <v>0.64189189189189189</v>
      </c>
      <c r="F9" s="2">
        <v>0.96621621621621623</v>
      </c>
      <c r="G9" s="2">
        <v>0.67567567567567566</v>
      </c>
      <c r="H9" s="2">
        <v>0.80405405405405406</v>
      </c>
      <c r="I9" s="2">
        <v>0.67763157894736847</v>
      </c>
      <c r="J9" s="2">
        <v>0.61486486486486491</v>
      </c>
      <c r="K9" s="2">
        <v>0.49305555555555558</v>
      </c>
      <c r="L9" s="2">
        <v>0.68918918918918914</v>
      </c>
      <c r="M9" s="2">
        <v>0.55714285714285716</v>
      </c>
      <c r="N9" s="2">
        <v>0.4391891891891892</v>
      </c>
      <c r="O9" s="2">
        <v>0.25657894736842107</v>
      </c>
      <c r="P9" s="2">
        <v>0.52027027027027029</v>
      </c>
      <c r="Q9" s="2">
        <v>0.73026315789473684</v>
      </c>
      <c r="R9" s="2">
        <v>0.3716216216216216</v>
      </c>
      <c r="S9" s="2">
        <v>0.2013888888888889</v>
      </c>
      <c r="T9" s="2">
        <v>0.54166666666666663</v>
      </c>
      <c r="U9" s="2">
        <v>0.42763157894736842</v>
      </c>
      <c r="V9" s="2">
        <v>0.77631578947368418</v>
      </c>
      <c r="W9" s="2">
        <v>0.3125</v>
      </c>
      <c r="X9" s="2">
        <v>0.6</v>
      </c>
      <c r="Y9" s="2">
        <v>0.60135135135135132</v>
      </c>
      <c r="Z9" s="2">
        <v>0.42763157894736842</v>
      </c>
      <c r="AA9" s="2">
        <v>0.84459459459459463</v>
      </c>
      <c r="AB9" s="2">
        <v>0.84210526315789469</v>
      </c>
      <c r="AC9" s="2">
        <v>0.4485294117647059</v>
      </c>
      <c r="AD9" s="2">
        <v>0.51973684210526316</v>
      </c>
      <c r="AE9" s="2">
        <v>0.71710526315789469</v>
      </c>
      <c r="AF9" s="2">
        <v>0.77027027027027029</v>
      </c>
      <c r="AG9" s="2">
        <v>0.69285714285714284</v>
      </c>
      <c r="AH9" s="2">
        <v>0.31060606060606061</v>
      </c>
      <c r="AI9" s="2">
        <v>0.33571428571428569</v>
      </c>
      <c r="AJ9" s="2">
        <v>0.65131578947368418</v>
      </c>
      <c r="AK9" s="2">
        <v>0.63888888888888884</v>
      </c>
    </row>
    <row r="10" spans="1:37">
      <c r="A10" s="1" t="s">
        <v>12</v>
      </c>
      <c r="B10" s="4">
        <v>596</v>
      </c>
      <c r="C10" s="2">
        <v>0.59311224489795922</v>
      </c>
      <c r="D10" s="2">
        <v>0.36045531197301856</v>
      </c>
      <c r="E10" s="2">
        <v>0.6690800681431005</v>
      </c>
      <c r="F10" s="2">
        <v>0.85932203389830508</v>
      </c>
      <c r="G10" s="2">
        <v>0.6793015332197615</v>
      </c>
      <c r="H10" s="2">
        <v>0.77079796264855682</v>
      </c>
      <c r="I10" s="2">
        <v>0.64797639123102868</v>
      </c>
      <c r="J10" s="2">
        <v>0.60805084745762716</v>
      </c>
      <c r="K10" s="2">
        <v>0.45741056218057924</v>
      </c>
      <c r="L10" s="2">
        <v>0.73688663282571909</v>
      </c>
      <c r="M10" s="2">
        <v>0.53455631399317405</v>
      </c>
      <c r="N10" s="2">
        <v>0.47095070422535212</v>
      </c>
      <c r="O10" s="2">
        <v>0.38048986486486486</v>
      </c>
      <c r="P10" s="2">
        <v>0.515625</v>
      </c>
      <c r="Q10" s="2">
        <v>0.62306368330464712</v>
      </c>
      <c r="R10" s="2">
        <v>0.550761421319797</v>
      </c>
      <c r="S10" s="2">
        <v>0.27948717948717949</v>
      </c>
      <c r="T10" s="2">
        <v>0.48715753424657532</v>
      </c>
      <c r="U10" s="2">
        <v>0.38818027210884354</v>
      </c>
      <c r="V10" s="2">
        <v>0.72905982905982902</v>
      </c>
      <c r="W10" s="2">
        <v>0.25387931034482758</v>
      </c>
      <c r="X10" s="2">
        <v>0.52058319039451117</v>
      </c>
      <c r="Y10" s="2">
        <v>0.52910958904109584</v>
      </c>
      <c r="Z10" s="2">
        <v>0.5115582191780822</v>
      </c>
      <c r="AA10" s="2">
        <v>0.78786574870912218</v>
      </c>
      <c r="AB10" s="2">
        <v>0.79487179487179482</v>
      </c>
      <c r="AC10" s="2">
        <v>0.32326820603907636</v>
      </c>
      <c r="AD10" s="2">
        <v>0.51672384219554035</v>
      </c>
      <c r="AE10" s="2">
        <v>0.68427835051546393</v>
      </c>
      <c r="AF10" s="2">
        <v>0.68523316062176165</v>
      </c>
      <c r="AG10" s="2">
        <v>0.6740837696335078</v>
      </c>
      <c r="AH10" s="2">
        <v>0.3357271095152603</v>
      </c>
      <c r="AI10" s="2">
        <v>0.3445709281961471</v>
      </c>
      <c r="AJ10" s="2">
        <v>0.4755671902268761</v>
      </c>
      <c r="AK10" s="2">
        <v>0.58660714285714288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8"/>
  <sheetViews>
    <sheetView workbookViewId="0"/>
  </sheetViews>
  <sheetFormatPr baseColWidth="10" defaultRowHeight="12" x14ac:dyDescent="0"/>
  <cols>
    <col min="3" max="4" width="16.1640625" customWidth="1"/>
    <col min="5" max="39" width="11" style="5" bestFit="1" customWidth="1"/>
  </cols>
  <sheetData>
    <row r="1" spans="1:40" ht="156">
      <c r="A1" t="s">
        <v>0</v>
      </c>
      <c r="B1" t="s">
        <v>78</v>
      </c>
      <c r="C1" t="s">
        <v>77</v>
      </c>
      <c r="D1" t="s">
        <v>76</v>
      </c>
      <c r="E1" s="5" t="s">
        <v>79</v>
      </c>
      <c r="F1" s="5" t="s">
        <v>80</v>
      </c>
      <c r="G1" s="5" t="s">
        <v>81</v>
      </c>
      <c r="H1" s="5" t="s">
        <v>82</v>
      </c>
      <c r="I1" s="5" t="s">
        <v>83</v>
      </c>
      <c r="J1" s="5" t="s">
        <v>84</v>
      </c>
      <c r="K1" s="5" t="s">
        <v>85</v>
      </c>
      <c r="L1" s="5" t="s">
        <v>86</v>
      </c>
      <c r="M1" s="5" t="s">
        <v>87</v>
      </c>
      <c r="N1" s="5" t="s">
        <v>88</v>
      </c>
      <c r="O1" s="5" t="s">
        <v>89</v>
      </c>
      <c r="P1" s="5" t="s">
        <v>90</v>
      </c>
      <c r="Q1" s="5" t="s">
        <v>91</v>
      </c>
      <c r="R1" s="5" t="s">
        <v>92</v>
      </c>
      <c r="S1" s="5" t="s">
        <v>93</v>
      </c>
      <c r="T1" s="5" t="s">
        <v>94</v>
      </c>
      <c r="U1" s="5" t="s">
        <v>95</v>
      </c>
      <c r="V1" s="5" t="s">
        <v>96</v>
      </c>
      <c r="W1" s="5" t="s">
        <v>97</v>
      </c>
      <c r="X1" s="5" t="s">
        <v>98</v>
      </c>
      <c r="Y1" s="5" t="s">
        <v>99</v>
      </c>
      <c r="Z1" s="5" t="s">
        <v>100</v>
      </c>
      <c r="AA1" s="5" t="s">
        <v>101</v>
      </c>
      <c r="AB1" s="5" t="s">
        <v>102</v>
      </c>
      <c r="AC1" s="5" t="s">
        <v>103</v>
      </c>
      <c r="AD1" s="5" t="s">
        <v>104</v>
      </c>
      <c r="AE1" s="5" t="s">
        <v>105</v>
      </c>
      <c r="AF1" s="5" t="s">
        <v>106</v>
      </c>
      <c r="AG1" s="5" t="s">
        <v>107</v>
      </c>
      <c r="AH1" s="5" t="s">
        <v>108</v>
      </c>
      <c r="AI1" s="5" t="s">
        <v>109</v>
      </c>
      <c r="AJ1" s="5" t="s">
        <v>110</v>
      </c>
      <c r="AK1" s="5" t="s">
        <v>111</v>
      </c>
      <c r="AL1" s="5" t="s">
        <v>112</v>
      </c>
      <c r="AM1" s="5" t="s">
        <v>113</v>
      </c>
    </row>
    <row r="2" spans="1:40" ht="409">
      <c r="E2" s="5" t="str">
        <f>CONCATENATE("&lt;div class='googft-info-window' style='width:450px;'&gt;
&lt;b&gt;{Bundesland}&lt;/b&gt;&amp;nbsp;&amp;nbsp;&amp;nbsp;&amp;nbsp;&lt;span style='font-size:80%;'&gt;{Hinweis} {Antwortzahl} Abgeordnete aus dem Land haben insgesamt geantwortet ({Antwortquote})&lt;br&gt;&lt;/SPAN&gt;&lt;br&gt;
&lt;b&gt;{",E1,"} Zustimmung&lt;/b&gt; zur These: ",E1,"&lt;br&gt;&lt;span style='font-size:80%;'&gt;&lt;br&gt;Hinweis: Wir haben die Antworten jedes Abgeordneten gewichtet, entsprechend der Stärke seiner jeweiligen Partei in diesem Bundesland.&lt;/span&gt;
&lt;/div&gt;")</f>
        <v>&lt;div class='googft-info-window' style='width:450px;'&gt;_x000D_&lt;b&gt;{Bundesland}&lt;/b&gt;&amp;nbsp;&amp;nbsp;&amp;nbsp;&amp;nbsp;&lt;span style='font-size:80%;'&gt;{Hinweis} {Antwortzahl} Abgeordnete aus dem Land haben insgesamt geantwortet ({Antwortquote})&lt;br&gt;&lt;/SPAN&gt;&lt;br&gt;_x000D_&lt;b&gt;{Bürger sollten per Volksentscheid über Bundesgesetze entscheiden dürfen.} Zustimmung&lt;/b&gt; zur These: Bürger sollten per Volksentscheid über Bundesgesetze entscheiden dürfen.&lt;br&gt;&lt;span style='font-size:80%;'&gt;&lt;br&gt;Hinweis: Wir haben die Antworten jedes Abgeordneten gewichtet, entsprechend der Stärke seiner jeweiligen Partei in diesem Bundesland.&lt;/span&gt;_x000D_&lt;/div&gt;</v>
      </c>
      <c r="F2" s="5" t="str">
        <f t="shared" ref="F2:AM2" si="0">CONCATENATE("&lt;div class='googft-info-window' style='width:450px;'&gt;
&lt;b&gt;{Bundesland}&lt;/b&gt;&amp;nbsp;&amp;nbsp;&amp;nbsp;&amp;nbsp;&lt;span style='font-size:80%;'&gt;{Hinweis} {Antwortzahl} Abgeordnete aus dem Land haben insgesamt geantwortet ({Antwortquote})&lt;br&gt;&lt;/SPAN&gt;&lt;br&gt;
&lt;b&gt;{",F1,"} Zustimmung&lt;/b&gt; zur These: ",F1,"&lt;br&gt;&lt;span style='font-size:80%;'&gt;&lt;br&gt;Hinweis: Wir haben die Antworten jedes Abgeordneten gewichtet, entsprechend der Stärke seiner jeweiligen Partei in diesem Bundesland.&lt;/span&gt;
&lt;/div&gt;")</f>
        <v>&lt;div class='googft-info-window' style='width:450px;'&gt;_x000D_&lt;b&gt;{Bundesland}&lt;/b&gt;&amp;nbsp;&amp;nbsp;&amp;nbsp;&amp;nbsp;&lt;span style='font-size:80%;'&gt;{Hinweis} {Antwortzahl} Abgeordnete aus dem Land haben insgesamt geantwortet ({Antwortquote})&lt;br&gt;&lt;/SPAN&gt;&lt;br&gt;_x000D_&lt;b&gt;{Unser Bildungssystem gibt jedem eine ausreichende Chance.} Zustimmung&lt;/b&gt; zur These: Unser Bildungssystem gibt jedem eine ausreichende Chance.&lt;br&gt;&lt;span style='font-size:80%;'&gt;&lt;br&gt;Hinweis: Wir haben die Antworten jedes Abgeordneten gewichtet, entsprechend der Stärke seiner jeweiligen Partei in diesem Bundesland.&lt;/span&gt;_x000D_&lt;/div&gt;</v>
      </c>
      <c r="G2" s="5" t="str">
        <f t="shared" si="0"/>
        <v>&lt;div class='googft-info-window' style='width:450px;'&gt;_x000D_&lt;b&gt;{Bundesland}&lt;/b&gt;&amp;nbsp;&amp;nbsp;&amp;nbsp;&amp;nbsp;&lt;span style='font-size:80%;'&gt;{Hinweis} {Antwortzahl} Abgeordnete aus dem Land haben insgesamt geantwortet ({Antwortquote})&lt;br&gt;&lt;/SPAN&gt;&lt;br&gt;_x000D_&lt;b&gt;{Wer das solidarische Gesundheitswesen erhalten will, muss sich gesetzlich krankenversichern.} Zustimmung&lt;/b&gt; zur These: Wer das solidarische Gesundheitswesen erhalten will, muss sich gesetzlich krankenversichern.&lt;br&gt;&lt;span style='font-size:80%;'&gt;&lt;br&gt;Hinweis: Wir haben die Antworten jedes Abgeordneten gewichtet, entsprechend der Stärke seiner jeweiligen Partei in diesem Bundesland.&lt;/span&gt;_x000D_&lt;/div&gt;</v>
      </c>
      <c r="H2" s="5" t="str">
        <f t="shared" si="0"/>
        <v>&lt;div class='googft-info-window' style='width:450px;'&gt;_x000D_&lt;b&gt;{Bundesland}&lt;/b&gt;&amp;nbsp;&amp;nbsp;&amp;nbsp;&amp;nbsp;&lt;span style='font-size:80%;'&gt;{Hinweis} {Antwortzahl} Abgeordnete aus dem Land haben insgesamt geantwortet ({Antwortquote})&lt;br&gt;&lt;/SPAN&gt;&lt;br&gt;_x000D_&lt;b&gt;{Gleichgeschlechtliche Partnerschaften sollten steuerlich gleichgestellt werden.} Zustimmung&lt;/b&gt; zur These: Gleichgeschlechtliche Partnerschaften sollten steuerlich gleichgestellt werden.&lt;br&gt;&lt;span style='font-size:80%;'&gt;&lt;br&gt;Hinweis: Wir haben die Antworten jedes Abgeordneten gewichtet, entsprechend der Stärke seiner jeweiligen Partei in diesem Bundesland.&lt;/span&gt;_x000D_&lt;/div&gt;</v>
      </c>
      <c r="I2" s="5" t="str">
        <f t="shared" si="0"/>
        <v>&lt;div class='googft-info-window' style='width:450px;'&gt;_x000D_&lt;b&gt;{Bundesland}&lt;/b&gt;&amp;nbsp;&amp;nbsp;&amp;nbsp;&amp;nbsp;&lt;span style='font-size:80%;'&gt;{Hinweis} {Antwortzahl} Abgeordnete aus dem Land haben insgesamt geantwortet ({Antwortquote})&lt;br&gt;&lt;/SPAN&gt;&lt;br&gt;_x000D_&lt;b&gt;{Der Hartz-IV-Satz ist für einen Teil der Bezieher zu niedrig.} Zustimmung&lt;/b&gt; zur These: Der Hartz-IV-Satz ist für einen Teil der Bezieher zu niedrig.&lt;br&gt;&lt;span style='font-size:80%;'&gt;&lt;br&gt;Hinweis: Wir haben die Antworten jedes Abgeordneten gewichtet, entsprechend der Stärke seiner jeweiligen Partei in diesem Bundesland.&lt;/span&gt;_x000D_&lt;/div&gt;</v>
      </c>
      <c r="J2" s="5" t="str">
        <f t="shared" si="0"/>
        <v>&lt;div class='googft-info-window' style='width:450px;'&gt;_x000D_&lt;b&gt;{Bundesland}&lt;/b&gt;&amp;nbsp;&amp;nbsp;&amp;nbsp;&amp;nbsp;&lt;span style='font-size:80%;'&gt;{Hinweis} {Antwortzahl} Abgeordnete aus dem Land haben insgesamt geantwortet ({Antwortquote})&lt;br&gt;&lt;/SPAN&gt;&lt;br&gt;_x000D_&lt;b&gt;{Deutschland braucht mehr Zuwanderung.} Zustimmung&lt;/b&gt; zur These: Deutschland braucht mehr Zuwanderung.&lt;br&gt;&lt;span style='font-size:80%;'&gt;&lt;br&gt;Hinweis: Wir haben die Antworten jedes Abgeordneten gewichtet, entsprechend der Stärke seiner jeweiligen Partei in diesem Bundesland.&lt;/span&gt;_x000D_&lt;/div&gt;</v>
      </c>
      <c r="K2" s="5" t="str">
        <f t="shared" si="0"/>
        <v>&lt;div class='googft-info-window' style='width:450px;'&gt;_x000D_&lt;b&gt;{Bundesland}&lt;/b&gt;&amp;nbsp;&amp;nbsp;&amp;nbsp;&amp;nbsp;&lt;span style='font-size:80%;'&gt;{Hinweis} {Antwortzahl} Abgeordnete aus dem Land haben insgesamt geantwortet ({Antwortquote})&lt;br&gt;&lt;/SPAN&gt;&lt;br&gt;_x000D_&lt;b&gt;{Deutschland braucht eine verpflichtende Frauenquote in großen Unternehmen.} Zustimmung&lt;/b&gt; zur These: Deutschland braucht eine verpflichtende Frauenquote in großen Unternehmen.&lt;br&gt;&lt;span style='font-size:80%;'&gt;&lt;br&gt;Hinweis: Wir haben die Antworten jedes Abgeordneten gewichtet, entsprechend der Stärke seiner jeweiligen Partei in diesem Bundesland.&lt;/span&gt;_x000D_&lt;/div&gt;</v>
      </c>
      <c r="L2" s="5" t="str">
        <f t="shared" si="0"/>
        <v>&lt;div class='googft-info-window' style='width:450px;'&gt;_x000D_&lt;b&gt;{Bundesland}&lt;/b&gt;&amp;nbsp;&amp;nbsp;&amp;nbsp;&amp;nbsp;&lt;span style='font-size:80%;'&gt;{Hinweis} {Antwortzahl} Abgeordnete aus dem Land haben insgesamt geantwortet ({Antwortquote})&lt;br&gt;&lt;/SPAN&gt;&lt;br&gt;_x000D_&lt;b&gt;{Die Globalisierung der Wirtschaft bringt vor allem Vorteile.} Zustimmung&lt;/b&gt; zur These: Die Globalisierung der Wirtschaft bringt vor allem Vorteile.&lt;br&gt;&lt;span style='font-size:80%;'&gt;&lt;br&gt;Hinweis: Wir haben die Antworten jedes Abgeordneten gewichtet, entsprechend der Stärke seiner jeweiligen Partei in diesem Bundesland.&lt;/span&gt;_x000D_&lt;/div&gt;</v>
      </c>
      <c r="M2" s="5" t="str">
        <f t="shared" si="0"/>
        <v>&lt;div class='googft-info-window' style='width:450px;'&gt;_x000D_&lt;b&gt;{Bundesland}&lt;/b&gt;&amp;nbsp;&amp;nbsp;&amp;nbsp;&amp;nbsp;&lt;span style='font-size:80%;'&gt;{Hinweis} {Antwortzahl} Abgeordnete aus dem Land haben insgesamt geantwortet ({Antwortquote})&lt;br&gt;&lt;/SPAN&gt;&lt;br&gt;_x000D_&lt;b&gt;{Es ist legitim, dass Unternehmen sämtliche legale Möglichkeiten zur Steueroptimierung nutzen.} Zustimmung&lt;/b&gt; zur These: Es ist legitim, dass Unternehmen sämtliche legale Möglichkeiten zur Steueroptimierung nutzen.&lt;br&gt;&lt;span style='font-size:80%;'&gt;&lt;br&gt;Hinweis: Wir haben die Antworten jedes Abgeordneten gewichtet, entsprechend der Stärke seiner jeweiligen Partei in diesem Bundesland.&lt;/span&gt;_x000D_&lt;/div&gt;</v>
      </c>
      <c r="N2" s="5" t="str">
        <f t="shared" si="0"/>
        <v>&lt;div class='googft-info-window' style='width:450px;'&gt;_x000D_&lt;b&gt;{Bundesland}&lt;/b&gt;&amp;nbsp;&amp;nbsp;&amp;nbsp;&amp;nbsp;&lt;span style='font-size:80%;'&gt;{Hinweis} {Antwortzahl} Abgeordnete aus dem Land haben insgesamt geantwortet ({Antwortquote})&lt;br&gt;&lt;/SPAN&gt;&lt;br&gt;_x000D_&lt;b&gt;{Der im Grundgesetz verbriefte Grundsatz „Eigentum verpflichtet“ hat in unserer Gesellschaft einen zu geringen Stellenwert.} Zustimmung&lt;/b&gt; zur These: Der im Grundgesetz verbriefte Grundsatz „Eigentum verpflichtet“ hat in unserer Gesellschaft einen zu geringen Stellenwert.&lt;br&gt;&lt;span style='font-size:80%;'&gt;&lt;br&gt;Hinweis: Wir haben die Antworten jedes Abgeordneten gewichtet, entsprechend der Stärke seiner jeweiligen Partei in diesem Bundesland.&lt;/span&gt;_x000D_&lt;/div&gt;</v>
      </c>
      <c r="O2" s="5" t="str">
        <f t="shared" si="0"/>
        <v>&lt;div class='googft-info-window' style='width:450px;'&gt;_x000D_&lt;b&gt;{Bundesland}&lt;/b&gt;&amp;nbsp;&amp;nbsp;&amp;nbsp;&amp;nbsp;&lt;span style='font-size:80%;'&gt;{Hinweis} {Antwortzahl} Abgeordnete aus dem Land haben insgesamt geantwortet ({Antwortquote})&lt;br&gt;&lt;/SPAN&gt;&lt;br&gt;_x000D_&lt;b&gt;{Staatssubventionen nützen überwiegend den Falschen.} Zustimmung&lt;/b&gt; zur These: Staatssubventionen nützen überwiegend den Falschen.&lt;br&gt;&lt;span style='font-size:80%;'&gt;&lt;br&gt;Hinweis: Wir haben die Antworten jedes Abgeordneten gewichtet, entsprechend der Stärke seiner jeweiligen Partei in diesem Bundesland.&lt;/span&gt;_x000D_&lt;/div&gt;</v>
      </c>
      <c r="P2" s="5" t="str">
        <f t="shared" si="0"/>
        <v>&lt;div class='googft-info-window' style='width:450px;'&gt;_x000D_&lt;b&gt;{Bundesland}&lt;/b&gt;&amp;nbsp;&amp;nbsp;&amp;nbsp;&amp;nbsp;&lt;span style='font-size:80%;'&gt;{Hinweis} {Antwortzahl} Abgeordnete aus dem Land haben insgesamt geantwortet ({Antwortquote})&lt;br&gt;&lt;/SPAN&gt;&lt;br&gt;_x000D_&lt;b&gt;{Wer seinen Freunden Geld leiht, darf keine Zinsen verlangen.} Zustimmung&lt;/b&gt; zur These: Wer seinen Freunden Geld leiht, darf keine Zinsen verlangen.&lt;br&gt;&lt;span style='font-size:80%;'&gt;&lt;br&gt;Hinweis: Wir haben die Antworten jedes Abgeordneten gewichtet, entsprechend der Stärke seiner jeweiligen Partei in diesem Bundesland.&lt;/span&gt;_x000D_&lt;/div&gt;</v>
      </c>
      <c r="Q2" s="5" t="str">
        <f t="shared" si="0"/>
        <v>&lt;div class='googft-info-window' style='width:450px;'&gt;_x000D_&lt;b&gt;{Bundesland}&lt;/b&gt;&amp;nbsp;&amp;nbsp;&amp;nbsp;&amp;nbsp;&lt;span style='font-size:80%;'&gt;{Hinweis} {Antwortzahl} Abgeordnete aus dem Land haben insgesamt geantwortet ({Antwortquote})&lt;br&gt;&lt;/SPAN&gt;&lt;br&gt;_x000D_&lt;b&gt;{Zur Verbrechensaufklärung muss die Polizei leichter auf digitale Verbindungsdaten zugreifen können.} Zustimmung&lt;/b&gt; zur These: Zur Verbrechensaufklärung muss die Polizei leichter auf digitale Verbindungsdaten zugreifen können.&lt;br&gt;&lt;span style='font-size:80%;'&gt;&lt;br&gt;Hinweis: Wir haben die Antworten jedes Abgeordneten gewichtet, entsprechend der Stärke seiner jeweiligen Partei in diesem Bundesland.&lt;/span&gt;_x000D_&lt;/div&gt;</v>
      </c>
      <c r="R2" s="5" t="str">
        <f t="shared" si="0"/>
        <v>&lt;div class='googft-info-window' style='width:450px;'&gt;_x000D_&lt;b&gt;{Bundesland}&lt;/b&gt;&amp;nbsp;&amp;nbsp;&amp;nbsp;&amp;nbsp;&lt;span style='font-size:80%;'&gt;{Hinweis} {Antwortzahl} Abgeordnete aus dem Land haben insgesamt geantwortet ({Antwortquote})&lt;br&gt;&lt;/SPAN&gt;&lt;br&gt;_x000D_&lt;b&gt;{Auf Deutschlands Autobahnen sollte ein generelles Tempolimit gelten.} Zustimmung&lt;/b&gt; zur These: Auf Deutschlands Autobahnen sollte ein generelles Tempolimit gelten.&lt;br&gt;&lt;span style='font-size:80%;'&gt;&lt;br&gt;Hinweis: Wir haben die Antworten jedes Abgeordneten gewichtet, entsprechend der Stärke seiner jeweiligen Partei in diesem Bundesland.&lt;/span&gt;_x000D_&lt;/div&gt;</v>
      </c>
      <c r="S2" s="5" t="str">
        <f t="shared" si="0"/>
        <v>&lt;div class='googft-info-window' style='width:450px;'&gt;_x000D_&lt;b&gt;{Bundesland}&lt;/b&gt;&amp;nbsp;&amp;nbsp;&amp;nbsp;&amp;nbsp;&lt;span style='font-size:80%;'&gt;{Hinweis} {Antwortzahl} Abgeordnete aus dem Land haben insgesamt geantwortet ({Antwortquote})&lt;br&gt;&lt;/SPAN&gt;&lt;br&gt;_x000D_&lt;b&gt;{Deutschland braucht einen völlig neuen Verfassungsschutz.} Zustimmung&lt;/b&gt; zur These: Deutschland braucht einen völlig neuen Verfassungsschutz.&lt;br&gt;&lt;span style='font-size:80%;'&gt;&lt;br&gt;Hinweis: Wir haben die Antworten jedes Abgeordneten gewichtet, entsprechend der Stärke seiner jeweiligen Partei in diesem Bundesland.&lt;/span&gt;_x000D_&lt;/div&gt;</v>
      </c>
      <c r="T2" s="5" t="str">
        <f t="shared" si="0"/>
        <v>&lt;div class='googft-info-window' style='width:450px;'&gt;_x000D_&lt;b&gt;{Bundesland}&lt;/b&gt;&amp;nbsp;&amp;nbsp;&amp;nbsp;&amp;nbsp;&lt;span style='font-size:80%;'&gt;{Hinweis} {Antwortzahl} Abgeordnete aus dem Land haben insgesamt geantwortet ({Antwortquote})&lt;br&gt;&lt;/SPAN&gt;&lt;br&gt;_x000D_&lt;b&gt;{DNA-Massentests sind ein akzeptables Mittel zur Aufklärung von Verbrechen.} Zustimmung&lt;/b&gt; zur These: DNA-Massentests sind ein akzeptables Mittel zur Aufklärung von Verbrechen.&lt;br&gt;&lt;span style='font-size:80%;'&gt;&lt;br&gt;Hinweis: Wir haben die Antworten jedes Abgeordneten gewichtet, entsprechend der Stärke seiner jeweiligen Partei in diesem Bundesland.&lt;/span&gt;_x000D_&lt;/div&gt;</v>
      </c>
      <c r="U2" s="5" t="str">
        <f t="shared" si="0"/>
        <v>&lt;div class='googft-info-window' style='width:450px;'&gt;_x000D_&lt;b&gt;{Bundesland}&lt;/b&gt;&amp;nbsp;&amp;nbsp;&amp;nbsp;&amp;nbsp;&lt;span style='font-size:80%;'&gt;{Hinweis} {Antwortzahl} Abgeordnete aus dem Land haben insgesamt geantwortet ({Antwortquote})&lt;br&gt;&lt;/SPAN&gt;&lt;br&gt;_x000D_&lt;b&gt;{Der Drohnen-Krieg der USA ist gerechtfertigt.} Zustimmung&lt;/b&gt; zur These: Der Drohnen-Krieg der USA ist gerechtfertigt.&lt;br&gt;&lt;span style='font-size:80%;'&gt;&lt;br&gt;Hinweis: Wir haben die Antworten jedes Abgeordneten gewichtet, entsprechend der Stärke seiner jeweiligen Partei in diesem Bundesland.&lt;/span&gt;_x000D_&lt;/div&gt;</v>
      </c>
      <c r="V2" s="5" t="str">
        <f t="shared" si="0"/>
        <v>&lt;div class='googft-info-window' style='width:450px;'&gt;_x000D_&lt;b&gt;{Bundesland}&lt;/b&gt;&amp;nbsp;&amp;nbsp;&amp;nbsp;&amp;nbsp;&lt;span style='font-size:80%;'&gt;{Hinweis} {Antwortzahl} Abgeordnete aus dem Land haben insgesamt geantwortet ({Antwortquote})&lt;br&gt;&lt;/SPAN&gt;&lt;br&gt;_x000D_&lt;b&gt;{Die Energiewende darf zu höheren Strompreisen führen.} Zustimmung&lt;/b&gt; zur These: Die Energiewende darf zu höheren Strompreisen führen.&lt;br&gt;&lt;span style='font-size:80%;'&gt;&lt;br&gt;Hinweis: Wir haben die Antworten jedes Abgeordneten gewichtet, entsprechend der Stärke seiner jeweiligen Partei in diesem Bundesland.&lt;/span&gt;_x000D_&lt;/div&gt;</v>
      </c>
      <c r="W2" s="5" t="str">
        <f t="shared" si="0"/>
        <v>&lt;div class='googft-info-window' style='width:450px;'&gt;_x000D_&lt;b&gt;{Bundesland}&lt;/b&gt;&amp;nbsp;&amp;nbsp;&amp;nbsp;&amp;nbsp;&lt;span style='font-size:80%;'&gt;{Hinweis} {Antwortzahl} Abgeordnete aus dem Land haben insgesamt geantwortet ({Antwortquote})&lt;br&gt;&lt;/SPAN&gt;&lt;br&gt;_x000D_&lt;b&gt;{Deutschland sollte die Maut für Pkw einführen.} Zustimmung&lt;/b&gt; zur These: Deutschland sollte die Maut für Pkw einführen.&lt;br&gt;&lt;span style='font-size:80%;'&gt;&lt;br&gt;Hinweis: Wir haben die Antworten jedes Abgeordneten gewichtet, entsprechend der Stärke seiner jeweiligen Partei in diesem Bundesland.&lt;/span&gt;_x000D_&lt;/div&gt;</v>
      </c>
      <c r="X2" s="5" t="str">
        <f t="shared" si="0"/>
        <v>&lt;div class='googft-info-window' style='width:450px;'&gt;_x000D_&lt;b&gt;{Bundesland}&lt;/b&gt;&amp;nbsp;&amp;nbsp;&amp;nbsp;&amp;nbsp;&lt;span style='font-size:80%;'&gt;{Hinweis} {Antwortzahl} Abgeordnete aus dem Land haben insgesamt geantwortet ({Antwortquote})&lt;br&gt;&lt;/SPAN&gt;&lt;br&gt;_x000D_&lt;b&gt;{Bei der Anschaffung eines Autos sollte niedriger Spritverbrauch das entscheidende Kriterium sein.} Zustimmung&lt;/b&gt; zur These: Bei der Anschaffung eines Autos sollte niedriger Spritverbrauch das entscheidende Kriterium sein.&lt;br&gt;&lt;span style='font-size:80%;'&gt;&lt;br&gt;Hinweis: Wir haben die Antworten jedes Abgeordneten gewichtet, entsprechend der Stärke seiner jeweiligen Partei in diesem Bundesland.&lt;/span&gt;_x000D_&lt;/div&gt;</v>
      </c>
      <c r="Y2" s="5" t="str">
        <f t="shared" si="0"/>
        <v>&lt;div class='googft-info-window' style='width:450px;'&gt;_x000D_&lt;b&gt;{Bundesland}&lt;/b&gt;&amp;nbsp;&amp;nbsp;&amp;nbsp;&amp;nbsp;&lt;span style='font-size:80%;'&gt;{Hinweis} {Antwortzahl} Abgeordnete aus dem Land haben insgesamt geantwortet ({Antwortquote})&lt;br&gt;&lt;/SPAN&gt;&lt;br&gt;_x000D_&lt;b&gt;{Atommüll aus Deutschland sollte ins Ausland transportieren werden dürfen.} Zustimmung&lt;/b&gt; zur These: Atommüll aus Deutschland sollte ins Ausland transportieren werden dürfen.&lt;br&gt;&lt;span style='font-size:80%;'&gt;&lt;br&gt;Hinweis: Wir haben die Antworten jedes Abgeordneten gewichtet, entsprechend der Stärke seiner jeweiligen Partei in diesem Bundesland.&lt;/span&gt;_x000D_&lt;/div&gt;</v>
      </c>
      <c r="Z2" s="5" t="str">
        <f t="shared" si="0"/>
        <v>&lt;div class='googft-info-window' style='width:450px;'&gt;_x000D_&lt;b&gt;{Bundesland}&lt;/b&gt;&amp;nbsp;&amp;nbsp;&amp;nbsp;&amp;nbsp;&lt;span style='font-size:80%;'&gt;{Hinweis} {Antwortzahl} Abgeordnete aus dem Land haben insgesamt geantwortet ({Antwortquote})&lt;br&gt;&lt;/SPAN&gt;&lt;br&gt;_x000D_&lt;b&gt;{Deutschland sollte mittelfristig mehr Kompetenzen an EU-Institutionen abgeben.} Zustimmung&lt;/b&gt; zur These: Deutschland sollte mittelfristig mehr Kompetenzen an EU-Institutionen abgeben.&lt;br&gt;&lt;span style='font-size:80%;'&gt;&lt;br&gt;Hinweis: Wir haben die Antworten jedes Abgeordneten gewichtet, entsprechend der Stärke seiner jeweiligen Partei in diesem Bundesland.&lt;/span&gt;_x000D_&lt;/div&gt;</v>
      </c>
      <c r="AA2" s="5" t="str">
        <f t="shared" si="0"/>
        <v>&lt;div class='googft-info-window' style='width:450px;'&gt;_x000D_&lt;b&gt;{Bundesland}&lt;/b&gt;&amp;nbsp;&amp;nbsp;&amp;nbsp;&amp;nbsp;&lt;span style='font-size:80%;'&gt;{Hinweis} {Antwortzahl} Abgeordnete aus dem Land haben insgesamt geantwortet ({Antwortquote})&lt;br&gt;&lt;/SPAN&gt;&lt;br&gt;_x000D_&lt;b&gt;{Ein Einsatz wie der in Afghanistan ist der Bundeswehr nicht mehr zuzumuten.} Zustimmung&lt;/b&gt; zur These: Ein Einsatz wie der in Afghanistan ist der Bundeswehr nicht mehr zuzumuten.&lt;br&gt;&lt;span style='font-size:80%;'&gt;&lt;br&gt;Hinweis: Wir haben die Antworten jedes Abgeordneten gewichtet, entsprechend der Stärke seiner jeweiligen Partei in diesem Bundesland.&lt;/span&gt;_x000D_&lt;/div&gt;</v>
      </c>
      <c r="AB2" s="5" t="str">
        <f t="shared" si="0"/>
        <v>&lt;div class='googft-info-window' style='width:450px;'&gt;_x000D_&lt;b&gt;{Bundesland}&lt;/b&gt;&amp;nbsp;&amp;nbsp;&amp;nbsp;&amp;nbsp;&lt;span style='font-size:80%;'&gt;{Hinweis} {Antwortzahl} Abgeordnete aus dem Land haben insgesamt geantwortet ({Antwortquote})&lt;br&gt;&lt;/SPAN&gt;&lt;br&gt;_x000D_&lt;b&gt;{Die USA sind ein äußerst vertrauenswürdiger Partner.} Zustimmung&lt;/b&gt; zur These: Die USA sind ein äußerst vertrauenswürdiger Partner.&lt;br&gt;&lt;span style='font-size:80%;'&gt;&lt;br&gt;Hinweis: Wir haben die Antworten jedes Abgeordneten gewichtet, entsprechend der Stärke seiner jeweiligen Partei in diesem Bundesland.&lt;/span&gt;_x000D_&lt;/div&gt;</v>
      </c>
      <c r="AC2" s="5" t="str">
        <f t="shared" si="0"/>
        <v>&lt;div class='googft-info-window' style='width:450px;'&gt;_x000D_&lt;b&gt;{Bundesland}&lt;/b&gt;&amp;nbsp;&amp;nbsp;&amp;nbsp;&amp;nbsp;&lt;span style='font-size:80%;'&gt;{Hinweis} {Antwortzahl} Abgeordnete aus dem Land haben insgesamt geantwortet ({Antwortquote})&lt;br&gt;&lt;/SPAN&gt;&lt;br&gt;_x000D_&lt;b&gt;{Waffenlieferungen an Staaten, deren politisches System dem westlichen Demokratieverständnis widerspricht, müssen verboten werden.} Zustimmung&lt;/b&gt; zur These: Waffenlieferungen an Staaten, deren politisches System dem westlichen Demokratieverständnis widerspricht, müssen verboten werden.&lt;br&gt;&lt;span style='font-size:80%;'&gt;&lt;br&gt;Hinweis: Wir haben die Antworten jedes Abgeordneten gewichtet, entsprechend der Stärke seiner jeweiligen Partei in diesem Bundesland.&lt;/span&gt;_x000D_&lt;/div&gt;</v>
      </c>
      <c r="AD2" s="5" t="str">
        <f t="shared" si="0"/>
        <v>&lt;div class='googft-info-window' style='width:450px;'&gt;_x000D_&lt;b&gt;{Bundesland}&lt;/b&gt;&amp;nbsp;&amp;nbsp;&amp;nbsp;&amp;nbsp;&lt;span style='font-size:80%;'&gt;{Hinweis} {Antwortzahl} Abgeordnete aus dem Land haben insgesamt geantwortet ({Antwortquote})&lt;br&gt;&lt;/SPAN&gt;&lt;br&gt;_x000D_&lt;b&gt;{Menschenrechtsfragen müssen in den Beziehungen zu anderen Staaten eine größere Rolle spielen als wirtschaftliche Interessen.} Zustimmung&lt;/b&gt; zur These: Menschenrechtsfragen müssen in den Beziehungen zu anderen Staaten eine größere Rolle spielen als wirtschaftliche Interessen.&lt;br&gt;&lt;span style='font-size:80%;'&gt;&lt;br&gt;Hinweis: Wir haben die Antworten jedes Abgeordneten gewichtet, entsprechend der Stärke seiner jeweiligen Partei in diesem Bundesland.&lt;/span&gt;_x000D_&lt;/div&gt;</v>
      </c>
      <c r="AE2" s="5" t="str">
        <f t="shared" si="0"/>
        <v>&lt;div class='googft-info-window' style='width:450px;'&gt;_x000D_&lt;b&gt;{Bundesland}&lt;/b&gt;&amp;nbsp;&amp;nbsp;&amp;nbsp;&amp;nbsp;&lt;span style='font-size:80%;'&gt;{Hinweis} {Antwortzahl} Abgeordnete aus dem Land haben insgesamt geantwortet ({Antwortquote})&lt;br&gt;&lt;/SPAN&gt;&lt;br&gt;_x000D_&lt;b&gt;{Ich bin der Meinung, jeder sollte die Partei wählen, die ihm persönlich die meisten Vorteile bringt.} Zustimmung&lt;/b&gt; zur These: Ich bin der Meinung, jeder sollte die Partei wählen, die ihm persönlich die meisten Vorteile bringt.&lt;br&gt;&lt;span style='font-size:80%;'&gt;&lt;br&gt;Hinweis: Wir haben die Antworten jedes Abgeordneten gewichtet, entsprechend der Stärke seiner jeweiligen Partei in diesem Bundesland.&lt;/span&gt;_x000D_&lt;/div&gt;</v>
      </c>
      <c r="AF2" s="5" t="str">
        <f t="shared" si="0"/>
        <v>&lt;div class='googft-info-window' style='width:450px;'&gt;_x000D_&lt;b&gt;{Bundesland}&lt;/b&gt;&amp;nbsp;&amp;nbsp;&amp;nbsp;&amp;nbsp;&lt;span style='font-size:80%;'&gt;{Hinweis} {Antwortzahl} Abgeordnete aus dem Land haben insgesamt geantwortet ({Antwortquote})&lt;br&gt;&lt;/SPAN&gt;&lt;br&gt;_x000D_&lt;b&gt;{Ich finde, Berufspolitiker sollten durchaus bezahlte Nebentätigkeiten ausüben dürfen.} Zustimmung&lt;/b&gt; zur These: Ich finde, Berufspolitiker sollten durchaus bezahlte Nebentätigkeiten ausüben dürfen.&lt;br&gt;&lt;span style='font-size:80%;'&gt;&lt;br&gt;Hinweis: Wir haben die Antworten jedes Abgeordneten gewichtet, entsprechend der Stärke seiner jeweiligen Partei in diesem Bundesland.&lt;/span&gt;_x000D_&lt;/div&gt;</v>
      </c>
      <c r="AG2" s="5" t="str">
        <f t="shared" si="0"/>
        <v>&lt;div class='googft-info-window' style='width:450px;'&gt;_x000D_&lt;b&gt;{Bundesland}&lt;/b&gt;&amp;nbsp;&amp;nbsp;&amp;nbsp;&amp;nbsp;&lt;span style='font-size:80%;'&gt;{Hinweis} {Antwortzahl} Abgeordnete aus dem Land haben insgesamt geantwortet ({Antwortquote})&lt;br&gt;&lt;/SPAN&gt;&lt;br&gt;_x000D_&lt;b&gt;{Ich zahle gerne ein Vielfaches, wenn ich weiß, dass ein Produkt fair hergestellt wurde.} Zustimmung&lt;/b&gt; zur These: Ich zahle gerne ein Vielfaches, wenn ich weiß, dass ein Produkt fair hergestellt wurde.&lt;br&gt;&lt;span style='font-size:80%;'&gt;&lt;br&gt;Hinweis: Wir haben die Antworten jedes Abgeordneten gewichtet, entsprechend der Stärke seiner jeweiligen Partei in diesem Bundesland.&lt;/span&gt;_x000D_&lt;/div&gt;</v>
      </c>
      <c r="AH2" s="5" t="str">
        <f t="shared" si="0"/>
        <v>&lt;div class='googft-info-window' style='width:450px;'&gt;_x000D_&lt;b&gt;{Bundesland}&lt;/b&gt;&amp;nbsp;&amp;nbsp;&amp;nbsp;&amp;nbsp;&lt;span style='font-size:80%;'&gt;{Hinweis} {Antwortzahl} Abgeordnete aus dem Land haben insgesamt geantwortet ({Antwortquote})&lt;br&gt;&lt;/SPAN&gt;&lt;br&gt;_x000D_&lt;b&gt;{Ich finde, dass der Islam zu Deutschland gehört.} Zustimmung&lt;/b&gt; zur These: Ich finde, dass der Islam zu Deutschland gehört.&lt;br&gt;&lt;span style='font-size:80%;'&gt;&lt;br&gt;Hinweis: Wir haben die Antworten jedes Abgeordneten gewichtet, entsprechend der Stärke seiner jeweiligen Partei in diesem Bundesland.&lt;/span&gt;_x000D_&lt;/div&gt;</v>
      </c>
      <c r="AI2" s="5" t="str">
        <f t="shared" si="0"/>
        <v>&lt;div class='googft-info-window' style='width:450px;'&gt;_x000D_&lt;b&gt;{Bundesland}&lt;/b&gt;&amp;nbsp;&amp;nbsp;&amp;nbsp;&amp;nbsp;&lt;span style='font-size:80%;'&gt;{Hinweis} {Antwortzahl} Abgeordnete aus dem Land haben insgesamt geantwortet ({Antwortquote})&lt;br&gt;&lt;/SPAN&gt;&lt;br&gt;_x000D_&lt;b&gt;{Für mich sind harte Fakten bei einer Entscheidung wichtiger als Intuition.} Zustimmung&lt;/b&gt; zur These: Für mich sind harte Fakten bei einer Entscheidung wichtiger als Intuition.&lt;br&gt;&lt;span style='font-size:80%;'&gt;&lt;br&gt;Hinweis: Wir haben die Antworten jedes Abgeordneten gewichtet, entsprechend der Stärke seiner jeweiligen Partei in diesem Bundesland.&lt;/span&gt;_x000D_&lt;/div&gt;</v>
      </c>
      <c r="AJ2" s="5" t="str">
        <f t="shared" si="0"/>
        <v>&lt;div class='googft-info-window' style='width:450px;'&gt;_x000D_&lt;b&gt;{Bundesland}&lt;/b&gt;&amp;nbsp;&amp;nbsp;&amp;nbsp;&amp;nbsp;&lt;span style='font-size:80%;'&gt;{Hinweis} {Antwortzahl} Abgeordnete aus dem Land haben insgesamt geantwortet ({Antwortquote})&lt;br&gt;&lt;/SPAN&gt;&lt;br&gt;_x000D_&lt;b&gt;{Meiner Ansicht nach ist es schlimmer, jemanden mit der Wahrheit zu verletzen, als ihn und seine Gefühle mit einer Lüge zu schützen.} Zustimmung&lt;/b&gt; zur These: Meiner Ansicht nach ist es schlimmer, jemanden mit der Wahrheit zu verletzen, als ihn und seine Gefühle mit einer Lüge zu schützen.&lt;br&gt;&lt;span style='font-size:80%;'&gt;&lt;br&gt;Hinweis: Wir haben die Antworten jedes Abgeordneten gewichtet, entsprechend der Stärke seiner jeweiligen Partei in diesem Bundesland.&lt;/span&gt;_x000D_&lt;/div&gt;</v>
      </c>
      <c r="AK2" s="5" t="str">
        <f t="shared" si="0"/>
        <v>&lt;div class='googft-info-window' style='width:450px;'&gt;_x000D_&lt;b&gt;{Bundesland}&lt;/b&gt;&amp;nbsp;&amp;nbsp;&amp;nbsp;&amp;nbsp;&lt;span style='font-size:80%;'&gt;{Hinweis} {Antwortzahl} Abgeordnete aus dem Land haben insgesamt geantwortet ({Antwortquote})&lt;br&gt;&lt;/SPAN&gt;&lt;br&gt;_x000D_&lt;b&gt;{Nach meiner Auffassung fällt es religiösen Menschen leichter, ein moralisch gutes Leben zu führen.} Zustimmung&lt;/b&gt; zur These: Nach meiner Auffassung fällt es religiösen Menschen leichter, ein moralisch gutes Leben zu führen.&lt;br&gt;&lt;span style='font-size:80%;'&gt;&lt;br&gt;Hinweis: Wir haben die Antworten jedes Abgeordneten gewichtet, entsprechend der Stärke seiner jeweiligen Partei in diesem Bundesland.&lt;/span&gt;_x000D_&lt;/div&gt;</v>
      </c>
      <c r="AL2" s="5" t="str">
        <f t="shared" si="0"/>
        <v>&lt;div class='googft-info-window' style='width:450px;'&gt;_x000D_&lt;b&gt;{Bundesland}&lt;/b&gt;&amp;nbsp;&amp;nbsp;&amp;nbsp;&amp;nbsp;&lt;span style='font-size:80%;'&gt;{Hinweis} {Antwortzahl} Abgeordnete aus dem Land haben insgesamt geantwortet ({Antwortquote})&lt;br&gt;&lt;/SPAN&gt;&lt;br&gt;_x000D_&lt;b&gt;{Deutschland sollte sich gegenüber der aktiven Sterbehilfe öffnen.} Zustimmung&lt;/b&gt; zur These: Deutschland sollte sich gegenüber der aktiven Sterbehilfe öffnen.&lt;br&gt;&lt;span style='font-size:80%;'&gt;&lt;br&gt;Hinweis: Wir haben die Antworten jedes Abgeordneten gewichtet, entsprechend der Stärke seiner jeweiligen Partei in diesem Bundesland.&lt;/span&gt;_x000D_&lt;/div&gt;</v>
      </c>
      <c r="AM2" s="5" t="str">
        <f t="shared" si="0"/>
        <v>&lt;div class='googft-info-window' style='width:450px;'&gt;_x000D_&lt;b&gt;{Bundesland}&lt;/b&gt;&amp;nbsp;&amp;nbsp;&amp;nbsp;&amp;nbsp;&lt;span style='font-size:80%;'&gt;{Hinweis} {Antwortzahl} Abgeordnete aus dem Land haben insgesamt geantwortet ({Antwortquote})&lt;br&gt;&lt;/SPAN&gt;&lt;br&gt;_x000D_&lt;b&gt;{Ich gehe gelegentlich bei Rot über die Ampel, wenn nichts passieren kann.} Zustimmung&lt;/b&gt; zur These: Ich gehe gelegentlich bei Rot über die Ampel, wenn nichts passieren kann.&lt;br&gt;&lt;span style='font-size:80%;'&gt;&lt;br&gt;Hinweis: Wir haben die Antworten jedes Abgeordneten gewichtet, entsprechend der Stärke seiner jeweiligen Partei in diesem Bundesland.&lt;/span&gt;_x000D_&lt;/div&gt;</v>
      </c>
      <c r="AN2" s="5"/>
    </row>
    <row r="3" spans="1:40" ht="36">
      <c r="A3" t="s">
        <v>49</v>
      </c>
      <c r="B3">
        <v>60</v>
      </c>
      <c r="D3" s="2">
        <f>Bereinigungshilfe!G5</f>
        <v>0.27027027027027029</v>
      </c>
      <c r="E3" s="5">
        <v>0.51972602615984975</v>
      </c>
      <c r="F3" s="5">
        <v>0.5060778489486929</v>
      </c>
      <c r="G3" s="5">
        <v>0.57820490327283813</v>
      </c>
      <c r="H3" s="5">
        <v>0.77570841301659721</v>
      </c>
      <c r="I3" s="5">
        <v>0.57156037111280078</v>
      </c>
      <c r="J3" s="5">
        <v>0.75991832625464339</v>
      </c>
      <c r="K3" s="5">
        <v>0.56042791512740364</v>
      </c>
      <c r="L3" s="5">
        <v>0.70317552206938383</v>
      </c>
      <c r="M3" s="5">
        <v>0.55215605631206655</v>
      </c>
      <c r="N3" s="5">
        <v>0.64652185608067958</v>
      </c>
      <c r="O3" s="5">
        <v>0.474523756493066</v>
      </c>
      <c r="P3" s="5">
        <v>0.38333007930531149</v>
      </c>
      <c r="Q3" s="5">
        <v>0.47714354379955398</v>
      </c>
      <c r="R3" s="5">
        <v>0.42621217765079655</v>
      </c>
      <c r="S3" s="5">
        <v>0.56732291754670272</v>
      </c>
      <c r="T3" s="5">
        <v>0.56280673256376579</v>
      </c>
      <c r="U3" s="5">
        <v>0.36172409621898116</v>
      </c>
      <c r="V3" s="5">
        <v>0.52731388677680235</v>
      </c>
      <c r="W3" s="5">
        <v>0.50627833716069004</v>
      </c>
      <c r="X3" s="5">
        <v>0.72948933988336162</v>
      </c>
      <c r="Y3" s="5">
        <v>0.26872892713685548</v>
      </c>
      <c r="Z3" s="5">
        <v>0.51872286688862779</v>
      </c>
      <c r="AA3" s="5">
        <v>0.50136949609456005</v>
      </c>
      <c r="AB3" s="5">
        <v>0.55574977151064109</v>
      </c>
      <c r="AC3" s="5">
        <v>0.67991156917787354</v>
      </c>
      <c r="AD3" s="5">
        <v>0.7703051516990137</v>
      </c>
      <c r="AE3" s="5">
        <v>0.29558749089999087</v>
      </c>
      <c r="AF3" s="5">
        <v>0.58546159796159802</v>
      </c>
      <c r="AG3" s="5">
        <v>0.64831342037224393</v>
      </c>
      <c r="AH3" s="5">
        <v>0.61066012536600778</v>
      </c>
      <c r="AI3" s="5">
        <v>0.68561944297238409</v>
      </c>
      <c r="AJ3" s="5">
        <v>0.37769019019019018</v>
      </c>
      <c r="AK3" s="5">
        <v>0.40443384561031614</v>
      </c>
      <c r="AL3" s="5">
        <v>0.47444390413140414</v>
      </c>
      <c r="AM3" s="5">
        <v>0.63232584188466545</v>
      </c>
      <c r="AN3" s="2"/>
    </row>
    <row r="4" spans="1:40">
      <c r="A4" t="s">
        <v>50</v>
      </c>
      <c r="B4">
        <v>93</v>
      </c>
      <c r="D4" s="2">
        <f>Bereinigungshilfe!G11</f>
        <v>0.33574007220216606</v>
      </c>
      <c r="E4" s="5">
        <v>0.51537403484867261</v>
      </c>
      <c r="F4" s="5">
        <v>0.57788859691033601</v>
      </c>
      <c r="G4" s="5">
        <v>0.5467491432346504</v>
      </c>
      <c r="H4" s="5">
        <v>0.71209617375378242</v>
      </c>
      <c r="I4" s="5">
        <v>0.54989316239316233</v>
      </c>
      <c r="J4" s="5">
        <v>0.63749701385570945</v>
      </c>
      <c r="K4" s="5">
        <v>0.46776704240472361</v>
      </c>
      <c r="L4" s="5">
        <v>0.67098612438286342</v>
      </c>
      <c r="M4" s="5">
        <v>0.5726533882783883</v>
      </c>
      <c r="N4" s="5">
        <v>0.59521370839305621</v>
      </c>
      <c r="O4" s="5">
        <v>0.4485900422041727</v>
      </c>
      <c r="P4" s="5">
        <v>0.3644193092200339</v>
      </c>
      <c r="Q4" s="5">
        <v>0.51989817247969428</v>
      </c>
      <c r="R4" s="5">
        <v>0.30182752030578119</v>
      </c>
      <c r="S4" s="5">
        <v>0.49460576259489297</v>
      </c>
      <c r="T4" s="5">
        <v>0.64477574056378417</v>
      </c>
      <c r="U4" s="5">
        <v>0.36992786802569411</v>
      </c>
      <c r="V4" s="5">
        <v>0.50709458114349415</v>
      </c>
      <c r="W4" s="5">
        <v>0.50666971916971915</v>
      </c>
      <c r="X4" s="5">
        <v>0.66674138663269089</v>
      </c>
      <c r="Y4" s="5">
        <v>0.35466253251579338</v>
      </c>
      <c r="Z4" s="5">
        <v>0.3166038671473454</v>
      </c>
      <c r="AA4" s="5">
        <v>0.43255477915803997</v>
      </c>
      <c r="AB4" s="5">
        <v>0.58579375033179382</v>
      </c>
      <c r="AC4" s="5">
        <v>0.6671522469076816</v>
      </c>
      <c r="AD4" s="5">
        <v>0.67261324122737165</v>
      </c>
      <c r="AE4" s="5">
        <v>0.28531266774020397</v>
      </c>
      <c r="AF4" s="5">
        <v>0.63313923395445137</v>
      </c>
      <c r="AG4" s="5">
        <v>0.69229308616714091</v>
      </c>
      <c r="AH4" s="5">
        <v>0.51644047545315663</v>
      </c>
      <c r="AI4" s="5">
        <v>0.685476537016392</v>
      </c>
      <c r="AJ4" s="5">
        <v>0.34706025321967343</v>
      </c>
      <c r="AK4" s="5">
        <v>0.42982278892604975</v>
      </c>
      <c r="AL4" s="5">
        <v>0.33318827676617535</v>
      </c>
      <c r="AM4" s="5">
        <v>0.56468569412803826</v>
      </c>
    </row>
    <row r="5" spans="1:40">
      <c r="A5" t="s">
        <v>51</v>
      </c>
      <c r="B5">
        <v>39</v>
      </c>
      <c r="D5" s="2">
        <f>Bereinigungshilfe!G18</f>
        <v>0.22674418604651161</v>
      </c>
      <c r="E5" s="5">
        <v>0.68600146198830414</v>
      </c>
      <c r="F5" s="5">
        <v>0.345906432748538</v>
      </c>
      <c r="G5" s="5">
        <v>0.6787889863547758</v>
      </c>
      <c r="H5" s="5">
        <v>0.93347953216374258</v>
      </c>
      <c r="I5" s="5">
        <v>0.72886208576998046</v>
      </c>
      <c r="J5" s="5">
        <v>0.80872319688109151</v>
      </c>
      <c r="K5" s="5">
        <v>0.61738547758284601</v>
      </c>
      <c r="L5" s="5">
        <v>0.58611111111111114</v>
      </c>
      <c r="M5" s="5">
        <v>0.48866484392800186</v>
      </c>
      <c r="N5" s="5">
        <v>0.70894249512670571</v>
      </c>
      <c r="O5" s="5">
        <v>0.62134502923976609</v>
      </c>
      <c r="P5" s="5">
        <v>0.53608452950558216</v>
      </c>
      <c r="Q5" s="5">
        <v>0.31895711500974655</v>
      </c>
      <c r="R5" s="5">
        <v>0.58010477582845998</v>
      </c>
      <c r="S5" s="5">
        <v>0.67355019493177382</v>
      </c>
      <c r="T5" s="5">
        <v>0.50421539961013662</v>
      </c>
      <c r="U5" s="5">
        <v>0.28594054580896683</v>
      </c>
      <c r="V5" s="5">
        <v>0.55316764132553609</v>
      </c>
      <c r="W5" s="5">
        <v>0.4868055555555556</v>
      </c>
      <c r="X5" s="5">
        <v>0.77972155768208407</v>
      </c>
      <c r="Y5" s="5">
        <v>0.33850013290802761</v>
      </c>
      <c r="Z5" s="5">
        <v>0.68867955874534814</v>
      </c>
      <c r="AA5" s="5">
        <v>0.51608187134502925</v>
      </c>
      <c r="AB5" s="5">
        <v>0.38535575048732951</v>
      </c>
      <c r="AC5" s="5">
        <v>0.71217105263157898</v>
      </c>
      <c r="AD5" s="5">
        <v>0.70846734892787522</v>
      </c>
      <c r="AE5" s="5">
        <v>0.36637426900584796</v>
      </c>
      <c r="AF5" s="5">
        <v>0.67440302144249509</v>
      </c>
      <c r="AG5" s="5">
        <v>0.67543859649122806</v>
      </c>
      <c r="AH5" s="5">
        <v>0.72977582846003886</v>
      </c>
      <c r="AI5" s="5">
        <v>0.73355263157894746</v>
      </c>
      <c r="AJ5" s="5">
        <v>0.30542153996101368</v>
      </c>
      <c r="AK5" s="5">
        <v>0.36007553606237813</v>
      </c>
      <c r="AL5" s="5">
        <v>0.57852095516569202</v>
      </c>
      <c r="AM5" s="5">
        <v>0.64950824029771403</v>
      </c>
    </row>
    <row r="6" spans="1:40" ht="24">
      <c r="A6" t="s">
        <v>52</v>
      </c>
      <c r="B6">
        <v>21</v>
      </c>
      <c r="D6" s="2">
        <f>Bereinigungshilfe!G25</f>
        <v>0.19811320754716982</v>
      </c>
      <c r="E6" s="5">
        <v>0.59855769230769229</v>
      </c>
      <c r="F6" s="5">
        <v>0.23137019230769229</v>
      </c>
      <c r="G6" s="5">
        <v>0.671875</v>
      </c>
      <c r="H6" s="5">
        <v>0.89783653846153844</v>
      </c>
      <c r="I6" s="5">
        <v>0.7530048076923076</v>
      </c>
      <c r="J6" s="5">
        <v>0.72536057692307698</v>
      </c>
      <c r="K6" s="5">
        <v>0.61358173076923073</v>
      </c>
      <c r="L6" s="5">
        <v>0.62800480769230771</v>
      </c>
      <c r="M6" s="5">
        <v>0.49004120879120877</v>
      </c>
      <c r="N6" s="5">
        <v>0.68389423076923084</v>
      </c>
      <c r="O6" s="5">
        <v>0.47664835164835162</v>
      </c>
      <c r="P6" s="5">
        <v>0.61069139194139188</v>
      </c>
      <c r="Q6" s="5">
        <v>0.38762019230769229</v>
      </c>
      <c r="R6" s="5">
        <v>0.50881410256410264</v>
      </c>
      <c r="S6" s="5">
        <v>0.58293269230769229</v>
      </c>
      <c r="T6" s="5">
        <v>0.61177884615384615</v>
      </c>
      <c r="U6" s="5">
        <v>0.32512019230769229</v>
      </c>
      <c r="V6" s="5">
        <v>0.47115384615384615</v>
      </c>
      <c r="W6" s="5">
        <v>0.44951923076923078</v>
      </c>
      <c r="X6" s="5">
        <v>0.6905048076923076</v>
      </c>
      <c r="Y6" s="5">
        <v>0.17908653846153844</v>
      </c>
      <c r="Z6" s="5">
        <v>0.48626373626373626</v>
      </c>
      <c r="AA6" s="5">
        <v>0.58533653846153844</v>
      </c>
      <c r="AB6" s="5">
        <v>0.52043269230769229</v>
      </c>
      <c r="AC6" s="5">
        <v>0.78811813186813184</v>
      </c>
      <c r="AD6" s="5">
        <v>0.79807692307692313</v>
      </c>
      <c r="AE6" s="5">
        <v>0.31055402930402931</v>
      </c>
      <c r="AF6" s="5">
        <v>0.32852564102564102</v>
      </c>
      <c r="AG6" s="5">
        <v>0.65364583333333337</v>
      </c>
      <c r="AH6" s="5">
        <v>0.60576923076923073</v>
      </c>
      <c r="AI6" s="5">
        <v>0.69539835164835151</v>
      </c>
      <c r="AJ6" s="5">
        <v>0.33121565934065927</v>
      </c>
      <c r="AK6" s="5">
        <v>0.24138621794871795</v>
      </c>
      <c r="AL6" s="5">
        <v>0.55969551282051289</v>
      </c>
      <c r="AM6" s="5">
        <v>0.67007211538461531</v>
      </c>
    </row>
    <row r="7" spans="1:40" ht="96">
      <c r="A7" t="s">
        <v>53</v>
      </c>
      <c r="B7">
        <v>16</v>
      </c>
      <c r="C7" t="s">
        <v>74</v>
      </c>
      <c r="D7" s="2">
        <f>Bereinigungshilfe!G31</f>
        <v>0.1797752808988764</v>
      </c>
      <c r="E7" s="5">
        <v>0.56970164609053509</v>
      </c>
      <c r="F7" s="5">
        <v>0.34722222222222221</v>
      </c>
      <c r="G7" s="5">
        <v>0.7451131687242798</v>
      </c>
      <c r="H7" s="5">
        <v>0.95627572016460904</v>
      </c>
      <c r="I7" s="5">
        <v>0.68518518518518523</v>
      </c>
      <c r="J7" s="5">
        <v>0.79598765432098761</v>
      </c>
      <c r="K7" s="5">
        <v>0.74819958847736634</v>
      </c>
      <c r="L7" s="5">
        <v>0.65756172839506166</v>
      </c>
      <c r="M7" s="5">
        <v>0.48379629629629622</v>
      </c>
      <c r="N7" s="5">
        <v>0.69650205761316863</v>
      </c>
      <c r="O7" s="5">
        <v>0.53420781893004121</v>
      </c>
      <c r="P7" s="5">
        <v>0.47196502057613171</v>
      </c>
      <c r="Q7" s="5">
        <v>0.43420781893004112</v>
      </c>
      <c r="R7" s="5">
        <v>0.49639917695473246</v>
      </c>
      <c r="S7" s="5">
        <v>0.64300411522633749</v>
      </c>
      <c r="T7" s="5">
        <v>0.54681069958847739</v>
      </c>
      <c r="U7" s="5">
        <v>0.3847736625514403</v>
      </c>
      <c r="V7" s="5">
        <v>0.53395061728395066</v>
      </c>
      <c r="W7" s="5">
        <v>0.44727366255144035</v>
      </c>
      <c r="X7" s="5">
        <v>0.7157921810699589</v>
      </c>
      <c r="Y7" s="5">
        <v>0.22247942386831274</v>
      </c>
      <c r="Z7" s="5">
        <v>0.53549382716049376</v>
      </c>
      <c r="AA7" s="5">
        <v>0.57278806584362141</v>
      </c>
      <c r="AB7" s="5">
        <v>0.57484567901234573</v>
      </c>
      <c r="AC7" s="5">
        <v>0.82124485596707808</v>
      </c>
      <c r="AD7" s="5">
        <v>0.75797325102880653</v>
      </c>
      <c r="AE7" s="5">
        <v>0.31815843621399176</v>
      </c>
      <c r="AF7" s="5">
        <v>0.61491769547325092</v>
      </c>
      <c r="AG7" s="5">
        <v>0.66538065843621397</v>
      </c>
      <c r="AH7" s="5">
        <v>0.70961934156378592</v>
      </c>
      <c r="AI7" s="5">
        <v>0.60961934156378594</v>
      </c>
      <c r="AJ7" s="5">
        <v>0.28575102880658432</v>
      </c>
      <c r="AK7" s="5">
        <v>0.3263888888888889</v>
      </c>
      <c r="AL7" s="5">
        <v>0.47376543209876537</v>
      </c>
      <c r="AM7" s="5">
        <v>0.41872427983539096</v>
      </c>
    </row>
    <row r="8" spans="1:40">
      <c r="A8" t="s">
        <v>54</v>
      </c>
      <c r="B8">
        <v>29</v>
      </c>
      <c r="D8" s="2">
        <f>Bereinigungshilfe!G35</f>
        <v>0.21641791044776118</v>
      </c>
      <c r="E8" s="5">
        <v>0.48219764273868748</v>
      </c>
      <c r="F8" s="5">
        <v>0.37545013030087659</v>
      </c>
      <c r="G8" s="5">
        <v>0.72939173181710493</v>
      </c>
      <c r="H8" s="5">
        <v>0.91755508173418621</v>
      </c>
      <c r="I8" s="5">
        <v>0.61435234541577821</v>
      </c>
      <c r="J8" s="5">
        <v>0.76288349917081266</v>
      </c>
      <c r="K8" s="5">
        <v>0.65686596778014683</v>
      </c>
      <c r="L8" s="5">
        <v>0.60485370765221513</v>
      </c>
      <c r="M8" s="5">
        <v>0.36981461738924426</v>
      </c>
      <c r="N8" s="5">
        <v>0.69326729447998103</v>
      </c>
      <c r="O8" s="5">
        <v>0.46390961857379764</v>
      </c>
      <c r="P8" s="5">
        <v>0.37284115138592744</v>
      </c>
      <c r="Q8" s="5">
        <v>0.37528281212982706</v>
      </c>
      <c r="R8" s="5">
        <v>0.5044376332622601</v>
      </c>
      <c r="S8" s="5">
        <v>0.48708688699360336</v>
      </c>
      <c r="T8" s="5">
        <v>0.59174366263918499</v>
      </c>
      <c r="U8" s="5">
        <v>0.33599857853589199</v>
      </c>
      <c r="V8" s="5">
        <v>0.58467484008528781</v>
      </c>
      <c r="W8" s="5">
        <v>0.48523750296138352</v>
      </c>
      <c r="X8" s="5">
        <v>0.75523424543946938</v>
      </c>
      <c r="Y8" s="5">
        <v>0.30255863539445632</v>
      </c>
      <c r="Z8" s="5">
        <v>0.56490908552475716</v>
      </c>
      <c r="AA8" s="5">
        <v>0.51663557213930345</v>
      </c>
      <c r="AB8" s="5">
        <v>0.51995972518360567</v>
      </c>
      <c r="AC8" s="5">
        <v>0.80341151385927501</v>
      </c>
      <c r="AD8" s="5">
        <v>0.71715085287846492</v>
      </c>
      <c r="AE8" s="5">
        <v>0.32433072731580193</v>
      </c>
      <c r="AF8" s="5">
        <v>0.52561152570480929</v>
      </c>
      <c r="AG8" s="5">
        <v>0.65838071547026766</v>
      </c>
      <c r="AH8" s="5">
        <v>0.67052386875148073</v>
      </c>
      <c r="AI8" s="5">
        <v>0.69215085287846478</v>
      </c>
      <c r="AJ8" s="5">
        <v>0.32512882018479033</v>
      </c>
      <c r="AK8" s="5">
        <v>0.3725687040985548</v>
      </c>
      <c r="AL8" s="5">
        <v>0.49735992655768774</v>
      </c>
      <c r="AM8" s="5">
        <v>0.66119402985074627</v>
      </c>
    </row>
    <row r="9" spans="1:40">
      <c r="A9" t="s">
        <v>55</v>
      </c>
      <c r="B9">
        <v>52</v>
      </c>
      <c r="D9" s="2">
        <f>Bereinigungshilfe!G41</f>
        <v>0.31901840490797545</v>
      </c>
      <c r="E9" s="5">
        <v>0.48919753086419748</v>
      </c>
      <c r="F9" s="5">
        <v>0.51113315696649031</v>
      </c>
      <c r="G9" s="5">
        <v>0.44722222222222219</v>
      </c>
      <c r="H9" s="5">
        <v>0.78179012345679</v>
      </c>
      <c r="I9" s="5">
        <v>0.50860523221634324</v>
      </c>
      <c r="J9" s="5">
        <v>0.7231481481481481</v>
      </c>
      <c r="K9" s="5">
        <v>0.42489711934156371</v>
      </c>
      <c r="L9" s="5">
        <v>0.63749999999999996</v>
      </c>
      <c r="M9" s="5">
        <v>0.58894767783656676</v>
      </c>
      <c r="N9" s="5">
        <v>0.64002057613168717</v>
      </c>
      <c r="O9" s="5">
        <v>0.55164609053497948</v>
      </c>
      <c r="P9" s="5">
        <v>0.42632275132275133</v>
      </c>
      <c r="Q9" s="5">
        <v>0.42771898883009996</v>
      </c>
      <c r="R9" s="5">
        <v>0.41798941798941791</v>
      </c>
      <c r="S9" s="5">
        <v>0.48054820693709577</v>
      </c>
      <c r="T9" s="5">
        <v>0.4977880658436214</v>
      </c>
      <c r="U9" s="5">
        <v>0.37443415637860084</v>
      </c>
      <c r="V9" s="5">
        <v>0.46301440329218102</v>
      </c>
      <c r="W9" s="5">
        <v>0.49382716049382708</v>
      </c>
      <c r="X9" s="5">
        <v>0.6769069664902998</v>
      </c>
      <c r="Y9" s="5">
        <v>0.43011463844797176</v>
      </c>
      <c r="Z9" s="5">
        <v>0.44892710170487943</v>
      </c>
      <c r="AA9" s="5">
        <v>0.38981481481481478</v>
      </c>
      <c r="AB9" s="5">
        <v>0.60980305702527926</v>
      </c>
      <c r="AC9" s="5">
        <v>0.65583480305702524</v>
      </c>
      <c r="AD9" s="5">
        <v>0.71646090534979423</v>
      </c>
      <c r="AE9" s="5">
        <v>0.34987846515624293</v>
      </c>
      <c r="AF9" s="5">
        <v>0.61195620223397995</v>
      </c>
      <c r="AG9" s="5">
        <v>0.5802440871885316</v>
      </c>
      <c r="AH9" s="5">
        <v>0.6313786008230452</v>
      </c>
      <c r="AI9" s="5">
        <v>0.70532039976484417</v>
      </c>
      <c r="AJ9" s="5">
        <v>0.35718186134852803</v>
      </c>
      <c r="AK9" s="5">
        <v>0.44905428933206709</v>
      </c>
      <c r="AL9" s="5">
        <v>0.46224505946728173</v>
      </c>
      <c r="AM9" s="5">
        <v>0.57253934337267676</v>
      </c>
    </row>
    <row r="10" spans="1:40" ht="120">
      <c r="A10" t="s">
        <v>56</v>
      </c>
      <c r="B10">
        <v>15</v>
      </c>
      <c r="C10" t="s">
        <v>75</v>
      </c>
      <c r="D10" s="2">
        <f>Bereinigungshilfe!G47</f>
        <v>0.1875</v>
      </c>
      <c r="E10" s="5">
        <v>0.72965367965367978</v>
      </c>
      <c r="F10" s="5">
        <v>0.18977272727272726</v>
      </c>
      <c r="G10" s="5">
        <v>0.84886363636363638</v>
      </c>
      <c r="H10" s="5">
        <v>1</v>
      </c>
      <c r="I10" s="5">
        <v>0.94393939393939386</v>
      </c>
      <c r="J10" s="5">
        <v>0.78446969696969693</v>
      </c>
      <c r="K10" s="5">
        <v>0.89696969696969697</v>
      </c>
      <c r="L10" s="5">
        <v>0.5613636363636364</v>
      </c>
      <c r="M10" s="5">
        <v>0.20303030303030303</v>
      </c>
      <c r="N10" s="5">
        <v>0.8799242424242425</v>
      </c>
      <c r="O10" s="5">
        <v>0.63674242424242422</v>
      </c>
      <c r="P10" s="5">
        <v>0.70719696969696966</v>
      </c>
      <c r="Q10" s="5">
        <v>0.21249999999999999</v>
      </c>
      <c r="R10" s="5">
        <v>0.75681818181818172</v>
      </c>
      <c r="S10" s="5">
        <v>0.8703463203463202</v>
      </c>
      <c r="T10" s="5">
        <v>0.68181818181818177</v>
      </c>
      <c r="U10" s="5">
        <v>0.15</v>
      </c>
      <c r="V10" s="5">
        <v>0.36904761904761901</v>
      </c>
      <c r="W10" s="5">
        <v>9.6590909090909088E-2</v>
      </c>
      <c r="X10" s="5">
        <v>0.74053030303030309</v>
      </c>
      <c r="Y10" s="5">
        <v>6.2121212121212126E-2</v>
      </c>
      <c r="Z10" s="5">
        <v>0.5950757575757577</v>
      </c>
      <c r="AA10" s="5">
        <v>0.65606060606060612</v>
      </c>
      <c r="AB10" s="5">
        <v>0.41212121212121211</v>
      </c>
      <c r="AC10" s="5">
        <v>0.92765151515151512</v>
      </c>
      <c r="AD10" s="5">
        <v>0.94437229437229431</v>
      </c>
      <c r="AE10" s="5">
        <v>0.23344155844155842</v>
      </c>
      <c r="AF10" s="5">
        <v>0.30795454545454548</v>
      </c>
      <c r="AG10" s="5">
        <v>0.80568181818181828</v>
      </c>
      <c r="AH10" s="5">
        <v>0.81931818181818172</v>
      </c>
      <c r="AI10" s="5">
        <v>0.67045454545454541</v>
      </c>
      <c r="AJ10" s="5">
        <v>0.18409090909090908</v>
      </c>
      <c r="AK10" s="5">
        <v>0.35416666666666663</v>
      </c>
      <c r="AL10" s="5">
        <v>0.50795454545454544</v>
      </c>
      <c r="AM10" s="5">
        <v>0.31818181818181823</v>
      </c>
    </row>
    <row r="11" spans="1:40" ht="24">
      <c r="A11" t="s">
        <v>57</v>
      </c>
      <c r="B11">
        <v>47</v>
      </c>
      <c r="D11" s="2">
        <f>Bereinigungshilfe!G51</f>
        <v>0.23618090452261306</v>
      </c>
      <c r="E11" s="5">
        <v>0.43829725550831078</v>
      </c>
      <c r="F11" s="5">
        <v>0.47488403556242759</v>
      </c>
      <c r="G11" s="5">
        <v>0.63245630988952861</v>
      </c>
      <c r="H11" s="5">
        <v>0.84215307305759568</v>
      </c>
      <c r="I11" s="5">
        <v>0.55908388094317751</v>
      </c>
      <c r="J11" s="5">
        <v>0.74130266718206417</v>
      </c>
      <c r="K11" s="5">
        <v>0.61429261693080783</v>
      </c>
      <c r="L11" s="5">
        <v>0.7433127174333205</v>
      </c>
      <c r="M11" s="5">
        <v>0.56469849246231152</v>
      </c>
      <c r="N11" s="5">
        <v>0.69385388480865862</v>
      </c>
      <c r="O11" s="5">
        <v>0.52478739853111711</v>
      </c>
      <c r="P11" s="5">
        <v>0.39085864545399063</v>
      </c>
      <c r="Q11" s="5">
        <v>0.50918051797448782</v>
      </c>
      <c r="R11" s="5">
        <v>0.35466756861229221</v>
      </c>
      <c r="S11" s="5">
        <v>0.56252415925782762</v>
      </c>
      <c r="T11" s="5">
        <v>0.67731928875144964</v>
      </c>
      <c r="U11" s="5">
        <v>0.4132537688442211</v>
      </c>
      <c r="V11" s="5">
        <v>0.50194723618090453</v>
      </c>
      <c r="W11" s="5">
        <v>0.34682064166988796</v>
      </c>
      <c r="X11" s="5">
        <v>0.60536335523772711</v>
      </c>
      <c r="Y11" s="5">
        <v>0.24551248143551768</v>
      </c>
      <c r="Z11" s="5">
        <v>0.44439505218399689</v>
      </c>
      <c r="AA11" s="5">
        <v>0.36656841901816772</v>
      </c>
      <c r="AB11" s="5">
        <v>0.67322671047545424</v>
      </c>
      <c r="AC11" s="5">
        <v>0.69682064166988789</v>
      </c>
      <c r="AD11" s="5">
        <v>0.6984054889833784</v>
      </c>
      <c r="AE11" s="5">
        <v>0.33542001505503216</v>
      </c>
      <c r="AF11" s="5">
        <v>0.5525405366915549</v>
      </c>
      <c r="AG11" s="5">
        <v>0.57785587858319931</v>
      </c>
      <c r="AH11" s="5">
        <v>0.64953385347791592</v>
      </c>
      <c r="AI11" s="5">
        <v>0.65119185671949498</v>
      </c>
      <c r="AJ11" s="5">
        <v>0.3401315789473684</v>
      </c>
      <c r="AK11" s="5">
        <v>0.39374865781900958</v>
      </c>
      <c r="AL11" s="5">
        <v>0.41344221105527634</v>
      </c>
      <c r="AM11" s="5">
        <v>0.50849541228409256</v>
      </c>
    </row>
    <row r="12" spans="1:40" ht="24">
      <c r="A12" t="s">
        <v>114</v>
      </c>
      <c r="B12">
        <v>88</v>
      </c>
      <c r="D12" s="2">
        <f>Bereinigungshilfe!G57</f>
        <v>0.24043715846994534</v>
      </c>
      <c r="E12" s="5">
        <v>0.49836072700357326</v>
      </c>
      <c r="F12" s="5">
        <v>0.38317134962950322</v>
      </c>
      <c r="G12" s="5">
        <v>0.60214056227861223</v>
      </c>
      <c r="H12" s="5">
        <v>0.76793734536210301</v>
      </c>
      <c r="I12" s="5">
        <v>0.59216424134456913</v>
      </c>
      <c r="J12" s="5">
        <v>0.76050586041957913</v>
      </c>
      <c r="K12" s="5">
        <v>0.59070637045184071</v>
      </c>
      <c r="L12" s="5">
        <v>0.67060706445952345</v>
      </c>
      <c r="M12" s="5">
        <v>0.44696948427535138</v>
      </c>
      <c r="N12" s="5">
        <v>0.70828979763405986</v>
      </c>
      <c r="O12" s="5">
        <v>0.53222063782892082</v>
      </c>
      <c r="P12" s="5">
        <v>0.41428355132787831</v>
      </c>
      <c r="Q12" s="5">
        <v>0.41629516027704128</v>
      </c>
      <c r="R12" s="5">
        <v>0.40509696020912589</v>
      </c>
      <c r="S12" s="5">
        <v>0.58065654297049896</v>
      </c>
      <c r="T12" s="5">
        <v>0.57434084984775224</v>
      </c>
      <c r="U12" s="5">
        <v>0.34781742855767117</v>
      </c>
      <c r="V12" s="5">
        <v>0.47551734359739478</v>
      </c>
      <c r="W12" s="5">
        <v>0.3396543256285427</v>
      </c>
      <c r="X12" s="5">
        <v>0.69236444989122248</v>
      </c>
      <c r="Y12" s="5">
        <v>0.32534816707594971</v>
      </c>
      <c r="Z12" s="5">
        <v>0.58495173101705111</v>
      </c>
      <c r="AA12" s="5">
        <v>0.45187773052850699</v>
      </c>
      <c r="AB12" s="5">
        <v>0.56946100213940132</v>
      </c>
      <c r="AC12" s="5">
        <v>0.76558451950207007</v>
      </c>
      <c r="AD12" s="5">
        <v>0.79029470832749515</v>
      </c>
      <c r="AE12" s="5">
        <v>0.36061347118832021</v>
      </c>
      <c r="AF12" s="5">
        <v>0.5323283012606973</v>
      </c>
      <c r="AG12" s="5">
        <v>0.7180668829554786</v>
      </c>
      <c r="AH12" s="5">
        <v>0.68693774973909971</v>
      </c>
      <c r="AI12" s="5">
        <v>0.6843951282475873</v>
      </c>
      <c r="AJ12" s="5">
        <v>0.33516895083915332</v>
      </c>
      <c r="AK12" s="5">
        <v>0.38554018577999694</v>
      </c>
      <c r="AL12" s="5">
        <v>0.43809683405587829</v>
      </c>
      <c r="AM12" s="5">
        <v>0.49675640604242843</v>
      </c>
    </row>
    <row r="13" spans="1:40" ht="96">
      <c r="A13" t="s">
        <v>59</v>
      </c>
      <c r="B13">
        <v>24</v>
      </c>
      <c r="C13" t="s">
        <v>74</v>
      </c>
      <c r="D13" s="2">
        <f>Bereinigungshilfe!G64</f>
        <v>0.18181818181818182</v>
      </c>
      <c r="E13" s="5">
        <v>0.39074131513647647</v>
      </c>
      <c r="F13" s="5">
        <v>0.53601892059553347</v>
      </c>
      <c r="G13" s="5">
        <v>0.59623138957816357</v>
      </c>
      <c r="H13" s="5">
        <v>0.78974100496277899</v>
      </c>
      <c r="I13" s="5">
        <v>0.65097704714640203</v>
      </c>
      <c r="J13" s="5">
        <v>0.74061724565756815</v>
      </c>
      <c r="K13" s="5">
        <v>0.44932537220843671</v>
      </c>
      <c r="L13" s="5">
        <v>0.65860215053763438</v>
      </c>
      <c r="M13" s="5">
        <v>0.39180107526881719</v>
      </c>
      <c r="N13" s="5">
        <v>0.78813844086021501</v>
      </c>
      <c r="O13" s="5">
        <v>0.61105510752688164</v>
      </c>
      <c r="P13" s="5">
        <v>0.38256048387096769</v>
      </c>
      <c r="Q13" s="5">
        <v>0.50273986765922241</v>
      </c>
      <c r="R13" s="5">
        <v>0.40884770471464016</v>
      </c>
      <c r="S13" s="5">
        <v>0.50531172456575679</v>
      </c>
      <c r="T13" s="5">
        <v>0.65167493796526055</v>
      </c>
      <c r="U13" s="5">
        <v>0.39902553763440857</v>
      </c>
      <c r="V13" s="5">
        <v>0.52337934243176176</v>
      </c>
      <c r="W13" s="5">
        <v>0.50089174937965253</v>
      </c>
      <c r="X13" s="5">
        <v>0.7302264267990074</v>
      </c>
      <c r="Y13" s="5">
        <v>0.2887329404466501</v>
      </c>
      <c r="Z13" s="5">
        <v>0.49837158808932996</v>
      </c>
      <c r="AA13" s="5">
        <v>0.48168682795698919</v>
      </c>
      <c r="AB13" s="5">
        <v>0.60251240694789088</v>
      </c>
      <c r="AC13" s="5">
        <v>0.71727667493796521</v>
      </c>
      <c r="AD13" s="5">
        <v>0.7207661290322579</v>
      </c>
      <c r="AE13" s="5">
        <v>0.28040994623655913</v>
      </c>
      <c r="AF13" s="5">
        <v>0.54385080645161288</v>
      </c>
      <c r="AG13" s="5">
        <v>0.63995295698924726</v>
      </c>
      <c r="AH13" s="5">
        <v>0.56534090909090906</v>
      </c>
      <c r="AI13" s="5">
        <v>0.70329301075268813</v>
      </c>
      <c r="AJ13" s="5">
        <v>0.28965053763440857</v>
      </c>
      <c r="AK13" s="5">
        <v>0.42601417399804492</v>
      </c>
      <c r="AL13" s="5">
        <v>0.31300403225806456</v>
      </c>
      <c r="AM13" s="5">
        <v>0.51764112903225801</v>
      </c>
    </row>
    <row r="14" spans="1:40" ht="108">
      <c r="A14" t="s">
        <v>60</v>
      </c>
      <c r="B14">
        <v>9</v>
      </c>
      <c r="C14" t="s">
        <v>73</v>
      </c>
      <c r="D14" s="2">
        <f>Bereinigungshilfe!G68</f>
        <v>0.14754098360655737</v>
      </c>
      <c r="E14" s="5">
        <v>0.37158469945355188</v>
      </c>
      <c r="F14" s="5">
        <v>0.41256830601092892</v>
      </c>
      <c r="G14" s="5">
        <v>0.60655737704918034</v>
      </c>
      <c r="H14" s="5">
        <v>0.98770491803278682</v>
      </c>
      <c r="I14" s="5">
        <v>0.55464480874316935</v>
      </c>
      <c r="J14" s="5">
        <v>0.86407103825136589</v>
      </c>
      <c r="K14" s="5">
        <v>0.66530054644808745</v>
      </c>
      <c r="L14" s="5">
        <v>0.48633879781420764</v>
      </c>
      <c r="M14" s="5">
        <v>0.53142076502732238</v>
      </c>
      <c r="N14" s="5">
        <v>0.8497267759562841</v>
      </c>
      <c r="O14" s="5">
        <v>0.4795081967213114</v>
      </c>
      <c r="P14" s="5">
        <v>0.47336065573770486</v>
      </c>
      <c r="Q14" s="5">
        <v>0.24453551912568305</v>
      </c>
      <c r="R14" s="5">
        <v>0.31489071038251359</v>
      </c>
      <c r="S14" s="5">
        <v>0.62226775956284142</v>
      </c>
      <c r="T14" s="5">
        <v>0.5</v>
      </c>
      <c r="U14" s="5">
        <v>0.20560109289617487</v>
      </c>
      <c r="V14" s="5">
        <v>0.44672131147540983</v>
      </c>
      <c r="W14" s="5">
        <v>0.20628415300546443</v>
      </c>
      <c r="X14" s="5">
        <v>0.78893442622950816</v>
      </c>
      <c r="Y14" s="5">
        <v>0.25614754098360654</v>
      </c>
      <c r="Z14" s="5">
        <v>0.4651639344262295</v>
      </c>
      <c r="AA14" s="5">
        <v>0.53073770491803274</v>
      </c>
      <c r="AB14" s="5">
        <v>0.39549180327868849</v>
      </c>
      <c r="AC14" s="5">
        <v>0.73975409836065564</v>
      </c>
      <c r="AD14" s="5">
        <v>0.78756830601092898</v>
      </c>
      <c r="AE14" s="5">
        <v>0.30122950819672129</v>
      </c>
      <c r="AF14" s="5">
        <v>0.50819672131147542</v>
      </c>
      <c r="AG14" s="5">
        <v>0.59289617486338797</v>
      </c>
      <c r="AH14" s="5">
        <v>0.71721311475409832</v>
      </c>
      <c r="AI14" s="5">
        <v>0.61475409836065564</v>
      </c>
      <c r="AJ14" s="5">
        <v>9.0163934426229497E-2</v>
      </c>
      <c r="AK14" s="5">
        <v>0.25409836065573771</v>
      </c>
      <c r="AL14" s="5">
        <v>0.40505464480874315</v>
      </c>
      <c r="AM14" s="5">
        <v>0.47814207650273222</v>
      </c>
    </row>
    <row r="15" spans="1:40">
      <c r="A15" t="s">
        <v>61</v>
      </c>
      <c r="B15">
        <v>40</v>
      </c>
      <c r="D15" s="2">
        <f>Bereinigungshilfe!G75</f>
        <v>0.25157232704402516</v>
      </c>
      <c r="E15" s="5">
        <v>0.52530085218764466</v>
      </c>
      <c r="F15" s="5">
        <v>0.55095360614228539</v>
      </c>
      <c r="G15" s="5">
        <v>0.53560606060606053</v>
      </c>
      <c r="H15" s="5">
        <v>0.67641169103433252</v>
      </c>
      <c r="I15" s="5">
        <v>0.4271828800130687</v>
      </c>
      <c r="J15" s="5">
        <v>0.71816003702796161</v>
      </c>
      <c r="K15" s="5">
        <v>0.51893530997304582</v>
      </c>
      <c r="L15" s="5">
        <v>0.59376786735277298</v>
      </c>
      <c r="M15" s="5">
        <v>0.56881823627106642</v>
      </c>
      <c r="N15" s="5">
        <v>0.7018752212148438</v>
      </c>
      <c r="O15" s="5">
        <v>0.51257997767431729</v>
      </c>
      <c r="P15" s="5">
        <v>0.42617788396090284</v>
      </c>
      <c r="Q15" s="5">
        <v>0.51013300117073701</v>
      </c>
      <c r="R15" s="5">
        <v>0.35705981649377871</v>
      </c>
      <c r="S15" s="5">
        <v>0.55049109695336107</v>
      </c>
      <c r="T15" s="5">
        <v>0.58432233385063581</v>
      </c>
      <c r="U15" s="5">
        <v>0.37382722099703236</v>
      </c>
      <c r="V15" s="5">
        <v>0.44260904190149469</v>
      </c>
      <c r="W15" s="5">
        <v>0.40229110512129379</v>
      </c>
      <c r="X15" s="5">
        <v>0.62527396607585284</v>
      </c>
      <c r="Y15" s="5">
        <v>0.41660812981567696</v>
      </c>
      <c r="Z15" s="5">
        <v>0.41870116256908707</v>
      </c>
      <c r="AA15" s="5">
        <v>0.55954354869449208</v>
      </c>
      <c r="AB15" s="5">
        <v>0.51292575349179126</v>
      </c>
      <c r="AC15" s="5">
        <v>0.70387840670859547</v>
      </c>
      <c r="AD15" s="5">
        <v>0.71137724958479676</v>
      </c>
      <c r="AE15" s="5">
        <v>0.40875874649459554</v>
      </c>
      <c r="AF15" s="5">
        <v>0.57771175365514993</v>
      </c>
      <c r="AG15" s="5">
        <v>0.66395899697786487</v>
      </c>
      <c r="AH15" s="5">
        <v>0.51894075526151007</v>
      </c>
      <c r="AI15" s="5">
        <v>0.63274183887391433</v>
      </c>
      <c r="AJ15" s="5">
        <v>0.352749870674399</v>
      </c>
      <c r="AK15" s="5">
        <v>0.47953762694328733</v>
      </c>
      <c r="AL15" s="5">
        <v>0.49046938386561034</v>
      </c>
      <c r="AM15" s="5">
        <v>0.55454137057910635</v>
      </c>
    </row>
    <row r="16" spans="1:40" ht="96">
      <c r="A16" t="s">
        <v>62</v>
      </c>
      <c r="B16">
        <v>12</v>
      </c>
      <c r="C16" t="s">
        <v>72</v>
      </c>
      <c r="D16" s="2">
        <f>Bereinigungshilfe!G81</f>
        <v>9.8360655737704916E-2</v>
      </c>
      <c r="E16" s="5">
        <v>0.54617486338797816</v>
      </c>
      <c r="F16" s="5">
        <v>0.62636612021857918</v>
      </c>
      <c r="G16" s="5">
        <v>0.64699453551912567</v>
      </c>
      <c r="H16" s="5">
        <v>0.80737704918032782</v>
      </c>
      <c r="I16" s="5">
        <v>0.73565573770491799</v>
      </c>
      <c r="J16" s="5">
        <v>0.83210382513661196</v>
      </c>
      <c r="K16" s="5">
        <v>0.7234972677595628</v>
      </c>
      <c r="L16" s="5">
        <v>0.63408469945355184</v>
      </c>
      <c r="M16" s="5">
        <v>0.55580601092896176</v>
      </c>
      <c r="N16" s="5">
        <v>0.72691256830601081</v>
      </c>
      <c r="O16" s="5">
        <v>0.5468579234972677</v>
      </c>
      <c r="P16" s="5">
        <v>0.49610655737704912</v>
      </c>
      <c r="Q16" s="5">
        <v>0.4554644808743169</v>
      </c>
      <c r="R16" s="5">
        <v>0.56557377049180324</v>
      </c>
      <c r="S16" s="5">
        <v>0.42616120218579234</v>
      </c>
      <c r="T16" s="5">
        <v>0.55020491803278693</v>
      </c>
      <c r="U16" s="5">
        <v>0.34392076502732238</v>
      </c>
      <c r="V16" s="5">
        <v>0.33189890710382508</v>
      </c>
      <c r="W16" s="5">
        <v>0.47096994535519132</v>
      </c>
      <c r="X16" s="5">
        <v>0.81782786885245895</v>
      </c>
      <c r="Y16" s="5">
        <v>0.26830601092896172</v>
      </c>
      <c r="Z16" s="5">
        <v>0.3377049180327869</v>
      </c>
      <c r="AA16" s="5">
        <v>0.50717213114754089</v>
      </c>
      <c r="AB16" s="5">
        <v>0.56448087431693983</v>
      </c>
      <c r="AC16" s="5">
        <v>0.93825136612021853</v>
      </c>
      <c r="AD16" s="5">
        <v>0.82213114754098349</v>
      </c>
      <c r="AE16" s="5">
        <v>0.4164617486338798</v>
      </c>
      <c r="AF16" s="5">
        <v>0.42527322404371581</v>
      </c>
      <c r="AG16" s="5">
        <v>0.53032786885245908</v>
      </c>
      <c r="AH16" s="5">
        <v>0.53367486338797809</v>
      </c>
      <c r="AI16" s="5">
        <v>0.72192622950819663</v>
      </c>
      <c r="AJ16" s="5">
        <v>0.3004781420765027</v>
      </c>
      <c r="AK16" s="5">
        <v>0.30143442622950817</v>
      </c>
      <c r="AL16" s="5">
        <v>0.64228142076502726</v>
      </c>
      <c r="AM16" s="5">
        <v>0.58456284153005456</v>
      </c>
    </row>
    <row r="17" spans="1:39" ht="24">
      <c r="A17" t="s">
        <v>63</v>
      </c>
      <c r="B17">
        <v>27</v>
      </c>
      <c r="D17" s="2">
        <f>Bereinigungshilfe!G93</f>
        <v>0.22641509433962265</v>
      </c>
      <c r="E17" s="5">
        <v>0.46605113636363632</v>
      </c>
      <c r="F17" s="5">
        <v>0.38863636363636361</v>
      </c>
      <c r="G17" s="5">
        <v>0.55383522727272727</v>
      </c>
      <c r="H17" s="5">
        <v>0.79616477272727271</v>
      </c>
      <c r="I17" s="5">
        <v>0.52684659090909092</v>
      </c>
      <c r="J17" s="5">
        <v>0.69943181818181821</v>
      </c>
      <c r="K17" s="5">
        <v>0.47485795454545454</v>
      </c>
      <c r="L17" s="5">
        <v>0.67428977272727264</v>
      </c>
      <c r="M17" s="5">
        <v>0.53920454545454544</v>
      </c>
      <c r="N17" s="5">
        <v>0.62357954545454541</v>
      </c>
      <c r="O17" s="5">
        <v>0.52443181818181817</v>
      </c>
      <c r="P17" s="5">
        <v>0.45028409090909088</v>
      </c>
      <c r="Q17" s="5">
        <v>0.41860795454545452</v>
      </c>
      <c r="R17" s="5">
        <v>0.48224431818181812</v>
      </c>
      <c r="S17" s="5">
        <v>0.51889204545454537</v>
      </c>
      <c r="T17" s="5">
        <v>0.65198863636363624</v>
      </c>
      <c r="U17" s="5">
        <v>0.40894886363636362</v>
      </c>
      <c r="V17" s="5">
        <v>0.52471590909090904</v>
      </c>
      <c r="W17" s="5">
        <v>0.33876748251748245</v>
      </c>
      <c r="X17" s="5">
        <v>0.80284090909090899</v>
      </c>
      <c r="Y17" s="5">
        <v>0.22694493006993005</v>
      </c>
      <c r="Z17" s="5">
        <v>0.64616477272727257</v>
      </c>
      <c r="AA17" s="5">
        <v>0.34959571678321677</v>
      </c>
      <c r="AB17" s="5">
        <v>0.59903846153846141</v>
      </c>
      <c r="AC17" s="5">
        <v>0.72855113636363644</v>
      </c>
      <c r="AD17" s="5">
        <v>0.75156250000000002</v>
      </c>
      <c r="AE17" s="5">
        <v>0.3101325757575758</v>
      </c>
      <c r="AF17" s="5">
        <v>0.5491477272727272</v>
      </c>
      <c r="AG17" s="5">
        <v>0.57599431818181801</v>
      </c>
      <c r="AH17" s="5">
        <v>0.77286931818181814</v>
      </c>
      <c r="AI17" s="5">
        <v>0.72798295454545447</v>
      </c>
      <c r="AJ17" s="5">
        <v>0.27107007575757575</v>
      </c>
      <c r="AK17" s="5">
        <v>0.40056818181818177</v>
      </c>
      <c r="AL17" s="5">
        <v>0.41122159090909088</v>
      </c>
      <c r="AM17" s="5">
        <v>0.50951704545454546</v>
      </c>
    </row>
    <row r="18" spans="1:39">
      <c r="A18" t="s">
        <v>64</v>
      </c>
      <c r="B18">
        <v>24</v>
      </c>
      <c r="D18" s="2">
        <f>Bereinigungshilfe!G93</f>
        <v>0.22641509433962265</v>
      </c>
      <c r="E18" s="5">
        <v>0.51572327044025157</v>
      </c>
      <c r="F18" s="5">
        <v>0.35783542976939203</v>
      </c>
      <c r="G18" s="5">
        <v>0.5445230607966457</v>
      </c>
      <c r="H18" s="5">
        <v>0.8266771488469602</v>
      </c>
      <c r="I18" s="5">
        <v>0.6301100628930818</v>
      </c>
      <c r="J18" s="5">
        <v>0.81299790356394119</v>
      </c>
      <c r="K18" s="5">
        <v>0.65052410901467506</v>
      </c>
      <c r="L18" s="5">
        <v>0.5541666666666667</v>
      </c>
      <c r="M18" s="5">
        <v>0.45710167714884692</v>
      </c>
      <c r="N18" s="5">
        <v>0.7294549266247381</v>
      </c>
      <c r="O18" s="5">
        <v>0.51438679245283014</v>
      </c>
      <c r="P18" s="5">
        <v>0.63286163522012584</v>
      </c>
      <c r="Q18" s="5">
        <v>0.4257075471698113</v>
      </c>
      <c r="R18" s="5">
        <v>0.64038259958071275</v>
      </c>
      <c r="S18" s="5">
        <v>0.53561320754716979</v>
      </c>
      <c r="T18" s="5">
        <v>0.51572327044025157</v>
      </c>
      <c r="U18" s="5">
        <v>0.23862683438155136</v>
      </c>
      <c r="V18" s="5">
        <v>0.31181865828092242</v>
      </c>
      <c r="W18" s="5">
        <v>0.37911425576519914</v>
      </c>
      <c r="X18" s="5">
        <v>0.71721698113207544</v>
      </c>
      <c r="Y18" s="5">
        <v>0.20765199161425574</v>
      </c>
      <c r="Z18" s="5">
        <v>0.53160377358490563</v>
      </c>
      <c r="AA18" s="5">
        <v>0.62586477987421374</v>
      </c>
      <c r="AB18" s="5">
        <v>0.4780660377358491</v>
      </c>
      <c r="AC18" s="5">
        <v>0.76350235849056602</v>
      </c>
      <c r="AD18" s="5">
        <v>0.83930817610062891</v>
      </c>
      <c r="AE18" s="5">
        <v>0.35106132075471697</v>
      </c>
      <c r="AF18" s="5">
        <v>0.57722746331236896</v>
      </c>
      <c r="AG18" s="5">
        <v>0.67261530398322844</v>
      </c>
      <c r="AH18" s="5">
        <v>0.59043501048218028</v>
      </c>
      <c r="AI18" s="5">
        <v>0.65123165618448631</v>
      </c>
      <c r="AJ18" s="5">
        <v>0.35440251572327042</v>
      </c>
      <c r="AK18" s="5">
        <v>0.38231132075471697</v>
      </c>
      <c r="AL18" s="5">
        <v>0.39483752620545071</v>
      </c>
      <c r="AM18" s="5">
        <v>0.60600104821802936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K21"/>
  <sheetViews>
    <sheetView topLeftCell="V1" workbookViewId="0">
      <selection activeCell="AE10" sqref="AE10"/>
    </sheetView>
  </sheetViews>
  <sheetFormatPr baseColWidth="10" defaultRowHeight="12" x14ac:dyDescent="0"/>
  <cols>
    <col min="1" max="1" width="21" customWidth="1"/>
    <col min="2" max="2" width="8.6640625" bestFit="1" customWidth="1"/>
    <col min="3" max="3" width="10.5" bestFit="1" customWidth="1"/>
    <col min="4" max="4" width="10.6640625" bestFit="1" customWidth="1"/>
    <col min="5" max="5" width="10.83203125" bestFit="1" customWidth="1"/>
    <col min="6" max="6" width="10.83203125" customWidth="1"/>
    <col min="7" max="7" width="10.33203125" bestFit="1" customWidth="1"/>
    <col min="8" max="8" width="10.5" bestFit="1" customWidth="1"/>
    <col min="9" max="9" width="10.83203125" bestFit="1" customWidth="1"/>
    <col min="10" max="10" width="10.1640625" bestFit="1" customWidth="1"/>
    <col min="11" max="11" width="10.6640625" bestFit="1" customWidth="1"/>
    <col min="12" max="12" width="10.83203125" customWidth="1"/>
    <col min="13" max="13" width="9" bestFit="1" customWidth="1"/>
    <col min="14" max="14" width="9.5" bestFit="1" customWidth="1"/>
    <col min="15" max="16" width="10.5" customWidth="1"/>
    <col min="17" max="17" width="10.5" bestFit="1" customWidth="1"/>
    <col min="18" max="18" width="10.6640625" bestFit="1" customWidth="1"/>
    <col min="19" max="20" width="11" customWidth="1"/>
    <col min="21" max="21" width="10.5" customWidth="1"/>
    <col min="22" max="22" width="10.5" bestFit="1" customWidth="1"/>
    <col min="23" max="23" width="10.6640625" customWidth="1"/>
    <col min="24" max="24" width="10.5" customWidth="1"/>
    <col min="25" max="25" width="10.1640625" bestFit="1" customWidth="1"/>
    <col min="26" max="26" width="10.33203125" bestFit="1" customWidth="1"/>
    <col min="27" max="27" width="11" bestFit="1" customWidth="1"/>
    <col min="28" max="28" width="11" customWidth="1"/>
    <col min="29" max="29" width="9.83203125" bestFit="1" customWidth="1"/>
    <col min="30" max="31" width="10.83203125" customWidth="1"/>
    <col min="32" max="32" width="10.5" customWidth="1"/>
    <col min="33" max="33" width="10.5" bestFit="1" customWidth="1"/>
    <col min="34" max="34" width="10.1640625" bestFit="1" customWidth="1"/>
    <col min="35" max="36" width="10.5" customWidth="1"/>
    <col min="37" max="37" width="10.5" bestFit="1" customWidth="1"/>
  </cols>
  <sheetData>
    <row r="3" spans="1:37">
      <c r="B3" s="3" t="s">
        <v>13</v>
      </c>
    </row>
    <row r="4" spans="1:37" ht="180">
      <c r="A4" s="3" t="s">
        <v>11</v>
      </c>
      <c r="B4" t="s">
        <v>65</v>
      </c>
      <c r="C4" t="s">
        <v>14</v>
      </c>
      <c r="D4" t="s">
        <v>15</v>
      </c>
      <c r="E4" t="s">
        <v>16</v>
      </c>
      <c r="F4" t="s">
        <v>17</v>
      </c>
      <c r="G4" t="s">
        <v>18</v>
      </c>
      <c r="H4" t="s">
        <v>19</v>
      </c>
      <c r="I4" t="s">
        <v>20</v>
      </c>
      <c r="J4" t="s">
        <v>21</v>
      </c>
      <c r="K4" t="s">
        <v>22</v>
      </c>
      <c r="L4" t="s">
        <v>23</v>
      </c>
      <c r="M4" t="s">
        <v>24</v>
      </c>
      <c r="N4" t="s">
        <v>25</v>
      </c>
      <c r="O4" t="s">
        <v>26</v>
      </c>
      <c r="P4" t="s">
        <v>27</v>
      </c>
      <c r="Q4" t="s">
        <v>28</v>
      </c>
      <c r="R4" t="s">
        <v>29</v>
      </c>
      <c r="S4" t="s">
        <v>30</v>
      </c>
      <c r="T4" t="s">
        <v>31</v>
      </c>
      <c r="U4" t="s">
        <v>32</v>
      </c>
      <c r="V4" t="s">
        <v>33</v>
      </c>
      <c r="W4" t="s">
        <v>34</v>
      </c>
      <c r="X4" t="s">
        <v>35</v>
      </c>
      <c r="Y4" t="s">
        <v>36</v>
      </c>
      <c r="Z4" t="s">
        <v>37</v>
      </c>
      <c r="AA4" t="s">
        <v>38</v>
      </c>
      <c r="AB4" t="s">
        <v>39</v>
      </c>
      <c r="AC4" t="s">
        <v>40</v>
      </c>
      <c r="AD4" t="s">
        <v>41</v>
      </c>
      <c r="AE4" t="s">
        <v>42</v>
      </c>
      <c r="AF4" t="s">
        <v>43</v>
      </c>
      <c r="AG4" t="s">
        <v>44</v>
      </c>
      <c r="AH4" t="s">
        <v>45</v>
      </c>
      <c r="AI4" t="s">
        <v>46</v>
      </c>
      <c r="AJ4" t="s">
        <v>47</v>
      </c>
      <c r="AK4" t="s">
        <v>48</v>
      </c>
    </row>
    <row r="5" spans="1:37">
      <c r="A5" s="1" t="s">
        <v>49</v>
      </c>
      <c r="B5" s="4">
        <v>60</v>
      </c>
      <c r="C5" s="2">
        <v>0.59210526315789469</v>
      </c>
      <c r="D5" s="2">
        <v>0.35833333333333334</v>
      </c>
      <c r="E5" s="2">
        <v>0.67796610169491522</v>
      </c>
      <c r="F5" s="2">
        <v>0.82499999999999996</v>
      </c>
      <c r="G5" s="2">
        <v>0.6958333333333333</v>
      </c>
      <c r="H5" s="2">
        <v>0.78749999999999998</v>
      </c>
      <c r="I5" s="2">
        <v>0.6958333333333333</v>
      </c>
      <c r="J5" s="2">
        <v>0.65</v>
      </c>
      <c r="K5" s="2">
        <v>0.42372881355932202</v>
      </c>
      <c r="L5" s="2">
        <v>0.76271186440677963</v>
      </c>
      <c r="M5" s="2">
        <v>0.53389830508474578</v>
      </c>
      <c r="N5" s="2">
        <v>0.46226415094339623</v>
      </c>
      <c r="O5" s="2">
        <v>0.45</v>
      </c>
      <c r="P5" s="2">
        <v>0.59166666666666667</v>
      </c>
      <c r="Q5" s="2">
        <v>0.6791666666666667</v>
      </c>
      <c r="R5" s="2">
        <v>0.59745762711864403</v>
      </c>
      <c r="S5" s="2">
        <v>0.28448275862068967</v>
      </c>
      <c r="T5" s="2">
        <v>0.52192982456140347</v>
      </c>
      <c r="U5" s="2">
        <v>0.48749999999999999</v>
      </c>
      <c r="V5" s="2">
        <v>0.77542372881355937</v>
      </c>
      <c r="W5" s="2">
        <v>0.20416666666666666</v>
      </c>
      <c r="X5" s="2">
        <v>0.52542372881355937</v>
      </c>
      <c r="Y5" s="2">
        <v>0.5</v>
      </c>
      <c r="Z5" s="2">
        <v>0.56465517241379315</v>
      </c>
      <c r="AA5" s="2">
        <v>0.78389830508474578</v>
      </c>
      <c r="AB5" s="2">
        <v>0.8208333333333333</v>
      </c>
      <c r="AC5" s="2">
        <v>0.26293103448275862</v>
      </c>
      <c r="AD5" s="2">
        <v>0.50438596491228072</v>
      </c>
      <c r="AE5" s="2">
        <v>0.72033898305084743</v>
      </c>
      <c r="AF5" s="2">
        <v>0.67372881355932202</v>
      </c>
      <c r="AG5" s="2">
        <v>0.65677966101694918</v>
      </c>
      <c r="AH5" s="2">
        <v>0.4</v>
      </c>
      <c r="AI5" s="2">
        <v>0.39035087719298245</v>
      </c>
      <c r="AJ5" s="2">
        <v>0.49568965517241381</v>
      </c>
      <c r="AK5" s="2">
        <v>0.64473684210526316</v>
      </c>
    </row>
    <row r="6" spans="1:37">
      <c r="A6" s="1" t="s">
        <v>50</v>
      </c>
      <c r="B6" s="4">
        <v>93</v>
      </c>
      <c r="C6" s="2">
        <v>0.60597826086956519</v>
      </c>
      <c r="D6" s="2">
        <v>0.44293478260869568</v>
      </c>
      <c r="E6" s="2">
        <v>0.6071428571428571</v>
      </c>
      <c r="F6" s="2">
        <v>0.81793478260869568</v>
      </c>
      <c r="G6" s="2">
        <v>0.63858695652173914</v>
      </c>
      <c r="H6" s="2">
        <v>0.7231182795698925</v>
      </c>
      <c r="I6" s="2">
        <v>0.56793478260869568</v>
      </c>
      <c r="J6" s="2">
        <v>0.64784946236559138</v>
      </c>
      <c r="K6" s="2">
        <v>0.51344086021505375</v>
      </c>
      <c r="L6" s="2">
        <v>0.66935483870967738</v>
      </c>
      <c r="M6" s="2">
        <v>0.489247311827957</v>
      </c>
      <c r="N6" s="2">
        <v>0.41208791208791207</v>
      </c>
      <c r="O6" s="2">
        <v>0.41666666666666669</v>
      </c>
      <c r="P6" s="2">
        <v>0.39516129032258063</v>
      </c>
      <c r="Q6" s="2">
        <v>0.6166666666666667</v>
      </c>
      <c r="R6" s="2">
        <v>0.58333333333333337</v>
      </c>
      <c r="S6" s="2">
        <v>0.2857142857142857</v>
      </c>
      <c r="T6" s="2">
        <v>0.50806451612903225</v>
      </c>
      <c r="U6" s="2">
        <v>0.38315217391304346</v>
      </c>
      <c r="V6" s="2">
        <v>0.69780219780219777</v>
      </c>
      <c r="W6" s="2">
        <v>0.28409090909090912</v>
      </c>
      <c r="X6" s="2">
        <v>0.39010989010989011</v>
      </c>
      <c r="Y6" s="2">
        <v>0.48369565217391303</v>
      </c>
      <c r="Z6" s="2">
        <v>0.54347826086956519</v>
      </c>
      <c r="AA6" s="2">
        <v>0.7331460674157303</v>
      </c>
      <c r="AB6" s="2">
        <v>0.73611111111111116</v>
      </c>
      <c r="AC6" s="2">
        <v>0.27011494252873564</v>
      </c>
      <c r="AD6" s="2">
        <v>0.58870967741935487</v>
      </c>
      <c r="AE6" s="2">
        <v>0.73888888888888893</v>
      </c>
      <c r="AF6" s="2">
        <v>0.625</v>
      </c>
      <c r="AG6" s="2">
        <v>0.69444444444444442</v>
      </c>
      <c r="AH6" s="2">
        <v>0.34375</v>
      </c>
      <c r="AI6" s="2">
        <v>0.35833333333333334</v>
      </c>
      <c r="AJ6" s="2">
        <v>0.38333333333333336</v>
      </c>
      <c r="AK6" s="2">
        <v>0.60588235294117643</v>
      </c>
    </row>
    <row r="7" spans="1:37">
      <c r="A7" s="1" t="s">
        <v>51</v>
      </c>
      <c r="B7" s="4">
        <v>39</v>
      </c>
      <c r="C7" s="2">
        <v>0.78378378378378377</v>
      </c>
      <c r="D7" s="2">
        <v>0.25</v>
      </c>
      <c r="E7" s="2">
        <v>0.79487179487179482</v>
      </c>
      <c r="F7" s="2">
        <v>0.95512820512820518</v>
      </c>
      <c r="G7" s="2">
        <v>0.78205128205128205</v>
      </c>
      <c r="H7" s="2">
        <v>0.77564102564102566</v>
      </c>
      <c r="I7" s="2">
        <v>0.72435897435897434</v>
      </c>
      <c r="J7" s="2">
        <v>0.52631578947368418</v>
      </c>
      <c r="K7" s="2">
        <v>0.41891891891891891</v>
      </c>
      <c r="L7" s="2">
        <v>0.80128205128205132</v>
      </c>
      <c r="M7" s="2">
        <v>0.60416666666666663</v>
      </c>
      <c r="N7" s="2">
        <v>0.5067567567567568</v>
      </c>
      <c r="O7" s="2">
        <v>0.22435897435897437</v>
      </c>
      <c r="P7" s="2">
        <v>0.62820512820512819</v>
      </c>
      <c r="Q7" s="2">
        <v>0.72435897435897434</v>
      </c>
      <c r="R7" s="2">
        <v>0.44078947368421051</v>
      </c>
      <c r="S7" s="2">
        <v>0.19871794871794871</v>
      </c>
      <c r="T7" s="2">
        <v>0.55921052631578949</v>
      </c>
      <c r="U7" s="2">
        <v>0.43421052631578949</v>
      </c>
      <c r="V7" s="2">
        <v>0.76973684210526316</v>
      </c>
      <c r="W7" s="2">
        <v>0.28289473684210525</v>
      </c>
      <c r="X7" s="2">
        <v>0.68243243243243246</v>
      </c>
      <c r="Y7" s="2">
        <v>0.625</v>
      </c>
      <c r="Z7" s="2">
        <v>0.34868421052631576</v>
      </c>
      <c r="AA7" s="2">
        <v>0.84210526315789469</v>
      </c>
      <c r="AB7" s="2">
        <v>0.83783783783783783</v>
      </c>
      <c r="AC7" s="2">
        <v>0.40540540540540543</v>
      </c>
      <c r="AD7" s="2">
        <v>0.58974358974358976</v>
      </c>
      <c r="AE7" s="2">
        <v>0.71153846153846156</v>
      </c>
      <c r="AF7" s="2">
        <v>0.77564102564102566</v>
      </c>
      <c r="AG7" s="2">
        <v>0.6858974358974359</v>
      </c>
      <c r="AH7" s="2">
        <v>0.28289473684210525</v>
      </c>
      <c r="AI7" s="2">
        <v>0.26282051282051283</v>
      </c>
      <c r="AJ7" s="2">
        <v>0.59868421052631582</v>
      </c>
      <c r="AK7" s="2">
        <v>0.66216216216216217</v>
      </c>
    </row>
    <row r="8" spans="1:37">
      <c r="A8" s="1" t="s">
        <v>52</v>
      </c>
      <c r="B8" s="4">
        <v>21</v>
      </c>
      <c r="C8" s="2">
        <v>0.61904761904761907</v>
      </c>
      <c r="D8" s="2">
        <v>0.20238095238095238</v>
      </c>
      <c r="E8" s="2">
        <v>0.72619047619047616</v>
      </c>
      <c r="F8" s="2">
        <v>0.90476190476190477</v>
      </c>
      <c r="G8" s="2">
        <v>0.79761904761904767</v>
      </c>
      <c r="H8" s="2">
        <v>0.73809523809523814</v>
      </c>
      <c r="I8" s="2">
        <v>0.65476190476190477</v>
      </c>
      <c r="J8" s="2">
        <v>0.6071428571428571</v>
      </c>
      <c r="K8" s="2">
        <v>0.46250000000000002</v>
      </c>
      <c r="L8" s="2">
        <v>0.72619047619047616</v>
      </c>
      <c r="M8" s="2">
        <v>0.47499999999999998</v>
      </c>
      <c r="N8" s="2">
        <v>0.63157894736842102</v>
      </c>
      <c r="O8" s="2">
        <v>0.38095238095238093</v>
      </c>
      <c r="P8" s="2">
        <v>0.55000000000000004</v>
      </c>
      <c r="Q8" s="2">
        <v>0.61904761904761907</v>
      </c>
      <c r="R8" s="2">
        <v>0.6071428571428571</v>
      </c>
      <c r="S8" s="2">
        <v>0.29761904761904762</v>
      </c>
      <c r="T8" s="2">
        <v>0.45238095238095238</v>
      </c>
      <c r="U8" s="2">
        <v>0.4642857142857143</v>
      </c>
      <c r="V8" s="2">
        <v>0.73809523809523814</v>
      </c>
      <c r="W8" s="2">
        <v>0.14285714285714285</v>
      </c>
      <c r="X8" s="2">
        <v>0.5</v>
      </c>
      <c r="Y8" s="2">
        <v>0.6428571428571429</v>
      </c>
      <c r="Z8" s="2">
        <v>0.48809523809523808</v>
      </c>
      <c r="AA8" s="2">
        <v>0.8</v>
      </c>
      <c r="AB8" s="2">
        <v>0.8214285714285714</v>
      </c>
      <c r="AC8" s="2">
        <v>0.30263157894736842</v>
      </c>
      <c r="AD8" s="2">
        <v>0.28749999999999998</v>
      </c>
      <c r="AE8" s="2">
        <v>0.67500000000000004</v>
      </c>
      <c r="AF8" s="2">
        <v>0.63095238095238093</v>
      </c>
      <c r="AG8" s="2">
        <v>0.67105263157894735</v>
      </c>
      <c r="AH8" s="2">
        <v>0.32894736842105265</v>
      </c>
      <c r="AI8" s="2">
        <v>0.23749999999999999</v>
      </c>
      <c r="AJ8" s="2">
        <v>0.57499999999999996</v>
      </c>
      <c r="AK8" s="2">
        <v>0.67500000000000004</v>
      </c>
    </row>
    <row r="9" spans="1:37">
      <c r="A9" s="1" t="s">
        <v>53</v>
      </c>
      <c r="B9" s="4">
        <v>16</v>
      </c>
      <c r="C9" s="2">
        <v>0.59375</v>
      </c>
      <c r="D9" s="2">
        <v>0.34375</v>
      </c>
      <c r="E9" s="2">
        <v>0.75</v>
      </c>
      <c r="F9" s="2">
        <v>0.953125</v>
      </c>
      <c r="G9" s="2">
        <v>0.6875</v>
      </c>
      <c r="H9" s="2">
        <v>0.8</v>
      </c>
      <c r="I9" s="2">
        <v>0.765625</v>
      </c>
      <c r="J9" s="2">
        <v>0.6333333333333333</v>
      </c>
      <c r="K9" s="2">
        <v>0.46875</v>
      </c>
      <c r="L9" s="2">
        <v>0.703125</v>
      </c>
      <c r="M9" s="2">
        <v>0.53125</v>
      </c>
      <c r="N9" s="2">
        <v>0.5</v>
      </c>
      <c r="O9" s="2">
        <v>0.43333333333333335</v>
      </c>
      <c r="P9" s="2">
        <v>0.546875</v>
      </c>
      <c r="Q9" s="2">
        <v>0.65625</v>
      </c>
      <c r="R9" s="2">
        <v>0.546875</v>
      </c>
      <c r="S9" s="2">
        <v>0.375</v>
      </c>
      <c r="T9" s="2">
        <v>0.546875</v>
      </c>
      <c r="U9" s="2">
        <v>0.484375</v>
      </c>
      <c r="V9" s="2">
        <v>0.734375</v>
      </c>
      <c r="W9" s="2">
        <v>0.203125</v>
      </c>
      <c r="X9" s="2">
        <v>0.5625</v>
      </c>
      <c r="Y9" s="2">
        <v>0.59375</v>
      </c>
      <c r="Z9" s="2">
        <v>0.546875</v>
      </c>
      <c r="AA9" s="2">
        <v>0.84375</v>
      </c>
      <c r="AB9" s="2">
        <v>0.78125</v>
      </c>
      <c r="AC9" s="2">
        <v>0.31666666666666665</v>
      </c>
      <c r="AD9" s="2">
        <v>0.58333333333333337</v>
      </c>
      <c r="AE9" s="2">
        <v>0.6875</v>
      </c>
      <c r="AF9" s="2">
        <v>0.71875</v>
      </c>
      <c r="AG9" s="2">
        <v>0.6166666666666667</v>
      </c>
      <c r="AH9" s="2">
        <v>0.28125</v>
      </c>
      <c r="AI9" s="2">
        <v>0.3125</v>
      </c>
      <c r="AJ9" s="2">
        <v>0.5</v>
      </c>
      <c r="AK9" s="2">
        <v>0.4375</v>
      </c>
    </row>
    <row r="10" spans="1:37">
      <c r="A10" s="1" t="s">
        <v>54</v>
      </c>
      <c r="B10" s="4">
        <v>29</v>
      </c>
      <c r="C10" s="2">
        <v>0.46551724137931033</v>
      </c>
      <c r="D10" s="2">
        <v>0.37068965517241381</v>
      </c>
      <c r="E10" s="2">
        <v>0.65517241379310343</v>
      </c>
      <c r="F10" s="2">
        <v>0.92241379310344829</v>
      </c>
      <c r="G10" s="2">
        <v>0.6071428571428571</v>
      </c>
      <c r="H10" s="2">
        <v>0.76724137931034486</v>
      </c>
      <c r="I10" s="2">
        <v>0.56896551724137934</v>
      </c>
      <c r="J10" s="2">
        <v>0.61206896551724133</v>
      </c>
      <c r="K10" s="2">
        <v>0.45689655172413796</v>
      </c>
      <c r="L10" s="2">
        <v>0.63793103448275867</v>
      </c>
      <c r="M10" s="2">
        <v>0.4642857142857143</v>
      </c>
      <c r="N10" s="2">
        <v>0.375</v>
      </c>
      <c r="O10" s="2">
        <v>0.37068965517241381</v>
      </c>
      <c r="P10" s="2">
        <v>0.50862068965517238</v>
      </c>
      <c r="Q10" s="2">
        <v>0.46551724137931033</v>
      </c>
      <c r="R10" s="2">
        <v>0.57758620689655171</v>
      </c>
      <c r="S10" s="2">
        <v>0.33620689655172414</v>
      </c>
      <c r="T10" s="2">
        <v>0.5431034482758621</v>
      </c>
      <c r="U10" s="2">
        <v>0.5</v>
      </c>
      <c r="V10" s="2">
        <v>0.7142857142857143</v>
      </c>
      <c r="W10" s="2">
        <v>0.3392857142857143</v>
      </c>
      <c r="X10" s="2">
        <v>0.55172413793103448</v>
      </c>
      <c r="Y10" s="2">
        <v>0.5178571428571429</v>
      </c>
      <c r="Z10" s="2">
        <v>0.5431034482758621</v>
      </c>
      <c r="AA10" s="2">
        <v>0.81896551724137934</v>
      </c>
      <c r="AB10" s="2">
        <v>0.7407407407407407</v>
      </c>
      <c r="AC10" s="2">
        <v>0.32142857142857145</v>
      </c>
      <c r="AD10" s="2">
        <v>0.5431034482758621</v>
      </c>
      <c r="AE10" s="2">
        <v>0.65517241379310343</v>
      </c>
      <c r="AF10" s="2">
        <v>0.63793103448275867</v>
      </c>
      <c r="AG10" s="2">
        <v>0.68965517241379315</v>
      </c>
      <c r="AH10" s="2">
        <v>0.31896551724137934</v>
      </c>
      <c r="AI10" s="2">
        <v>0.35344827586206895</v>
      </c>
      <c r="AJ10" s="2">
        <v>0.45689655172413796</v>
      </c>
      <c r="AK10" s="2">
        <v>0.65384615384615385</v>
      </c>
    </row>
    <row r="11" spans="1:37">
      <c r="A11" s="1" t="s">
        <v>55</v>
      </c>
      <c r="B11" s="4">
        <v>52</v>
      </c>
      <c r="C11" s="2">
        <v>0.54326923076923073</v>
      </c>
      <c r="D11" s="2">
        <v>0.44117647058823528</v>
      </c>
      <c r="E11" s="2">
        <v>0.50980392156862742</v>
      </c>
      <c r="F11" s="2">
        <v>0.81499999999999995</v>
      </c>
      <c r="G11" s="2">
        <v>0.56632653061224492</v>
      </c>
      <c r="H11" s="2">
        <v>0.73</v>
      </c>
      <c r="I11" s="2">
        <v>0.48529411764705882</v>
      </c>
      <c r="J11" s="2">
        <v>0.61764705882352944</v>
      </c>
      <c r="K11" s="2">
        <v>0.56000000000000005</v>
      </c>
      <c r="L11" s="2">
        <v>0.68137254901960786</v>
      </c>
      <c r="M11" s="2">
        <v>0.56372549019607843</v>
      </c>
      <c r="N11" s="2">
        <v>0.44897959183673469</v>
      </c>
      <c r="O11" s="2">
        <v>0.39</v>
      </c>
      <c r="P11" s="2">
        <v>0.45500000000000002</v>
      </c>
      <c r="Q11" s="2">
        <v>0.52500000000000002</v>
      </c>
      <c r="R11" s="2">
        <v>0.47549019607843135</v>
      </c>
      <c r="S11" s="2">
        <v>0.32500000000000001</v>
      </c>
      <c r="T11" s="2">
        <v>0.44607843137254904</v>
      </c>
      <c r="U11" s="2">
        <v>0.41326530612244899</v>
      </c>
      <c r="V11" s="2">
        <v>0.69387755102040816</v>
      </c>
      <c r="W11" s="2">
        <v>0.40306122448979592</v>
      </c>
      <c r="X11" s="2">
        <v>0.45500000000000002</v>
      </c>
      <c r="Y11" s="2">
        <v>0.43627450980392157</v>
      </c>
      <c r="Z11" s="2">
        <v>0.56999999999999995</v>
      </c>
      <c r="AA11" s="2">
        <v>0.68500000000000005</v>
      </c>
      <c r="AB11" s="2">
        <v>0.755</v>
      </c>
      <c r="AC11" s="2">
        <v>0.37765957446808512</v>
      </c>
      <c r="AD11" s="2">
        <v>0.59693877551020413</v>
      </c>
      <c r="AE11" s="2">
        <v>0.59375</v>
      </c>
      <c r="AF11" s="2">
        <v>0.671875</v>
      </c>
      <c r="AG11" s="2">
        <v>0.70918367346938771</v>
      </c>
      <c r="AH11" s="2">
        <v>0.34782608695652173</v>
      </c>
      <c r="AI11" s="2">
        <v>0.41145833333333331</v>
      </c>
      <c r="AJ11" s="2">
        <v>0.484375</v>
      </c>
      <c r="AK11" s="2">
        <v>0.59375</v>
      </c>
    </row>
    <row r="12" spans="1:37">
      <c r="A12" s="1" t="s">
        <v>56</v>
      </c>
      <c r="B12" s="4">
        <v>15</v>
      </c>
      <c r="C12" s="2">
        <v>0.8214285714285714</v>
      </c>
      <c r="D12" s="2">
        <v>0.15</v>
      </c>
      <c r="E12" s="2">
        <v>0.91666666666666663</v>
      </c>
      <c r="F12" s="2">
        <v>1</v>
      </c>
      <c r="G12" s="2">
        <v>0.9642857142857143</v>
      </c>
      <c r="H12" s="2">
        <v>0.8666666666666667</v>
      </c>
      <c r="I12" s="2">
        <v>0.8833333333333333</v>
      </c>
      <c r="J12" s="2">
        <v>0.43333333333333335</v>
      </c>
      <c r="K12" s="2">
        <v>0.28333333333333333</v>
      </c>
      <c r="L12" s="2">
        <v>0.85</v>
      </c>
      <c r="M12" s="2">
        <v>0.6166666666666667</v>
      </c>
      <c r="N12" s="2">
        <v>0.73333333333333328</v>
      </c>
      <c r="O12" s="2">
        <v>0.18333333333333332</v>
      </c>
      <c r="P12" s="2">
        <v>0.76666666666666672</v>
      </c>
      <c r="Q12" s="2">
        <v>0.8392857142857143</v>
      </c>
      <c r="R12" s="2">
        <v>0.6333333333333333</v>
      </c>
      <c r="S12" s="2">
        <v>8.3333333333333329E-2</v>
      </c>
      <c r="T12" s="2">
        <v>0.35714285714285715</v>
      </c>
      <c r="U12" s="2">
        <v>0.16666666666666666</v>
      </c>
      <c r="V12" s="2">
        <v>0.85</v>
      </c>
      <c r="W12" s="2">
        <v>0.05</v>
      </c>
      <c r="X12" s="2">
        <v>0.6</v>
      </c>
      <c r="Y12" s="2">
        <v>0.8035714285714286</v>
      </c>
      <c r="Z12" s="2">
        <v>0.3</v>
      </c>
      <c r="AA12" s="2">
        <v>0.93333333333333335</v>
      </c>
      <c r="AB12" s="2">
        <v>0.9642857142857143</v>
      </c>
      <c r="AC12" s="2">
        <v>0.30769230769230771</v>
      </c>
      <c r="AD12" s="2">
        <v>0.35714285714285715</v>
      </c>
      <c r="AE12" s="2">
        <v>0.75</v>
      </c>
      <c r="AF12" s="2">
        <v>0.875</v>
      </c>
      <c r="AG12" s="2">
        <v>0.6071428571428571</v>
      </c>
      <c r="AH12" s="2">
        <v>0.23076923076923078</v>
      </c>
      <c r="AI12" s="2">
        <v>0.32692307692307693</v>
      </c>
      <c r="AJ12" s="2">
        <v>0.4107142857142857</v>
      </c>
      <c r="AK12" s="2">
        <v>0.48214285714285715</v>
      </c>
    </row>
    <row r="13" spans="1:37">
      <c r="A13" s="1" t="s">
        <v>57</v>
      </c>
      <c r="B13" s="4">
        <v>47</v>
      </c>
      <c r="C13" s="2">
        <v>0.48404255319148937</v>
      </c>
      <c r="D13" s="2">
        <v>0.39893617021276595</v>
      </c>
      <c r="E13" s="2">
        <v>0.68333333333333335</v>
      </c>
      <c r="F13" s="2">
        <v>0.87765957446808507</v>
      </c>
      <c r="G13" s="2">
        <v>0.63297872340425532</v>
      </c>
      <c r="H13" s="2">
        <v>0.76111111111111107</v>
      </c>
      <c r="I13" s="2">
        <v>0.68085106382978722</v>
      </c>
      <c r="J13" s="2">
        <v>0.70744680851063835</v>
      </c>
      <c r="K13" s="2">
        <v>0.51063829787234039</v>
      </c>
      <c r="L13" s="2">
        <v>0.73913043478260865</v>
      </c>
      <c r="M13" s="2">
        <v>0.53723404255319152</v>
      </c>
      <c r="N13" s="2">
        <v>0.41847826086956524</v>
      </c>
      <c r="O13" s="2">
        <v>0.46276595744680848</v>
      </c>
      <c r="P13" s="2">
        <v>0.40957446808510639</v>
      </c>
      <c r="Q13" s="2">
        <v>0.60555555555555551</v>
      </c>
      <c r="R13" s="2">
        <v>0.6436170212765957</v>
      </c>
      <c r="S13" s="2">
        <v>0.34444444444444444</v>
      </c>
      <c r="T13" s="2">
        <v>0.48369565217391303</v>
      </c>
      <c r="U13" s="2">
        <v>0.32446808510638298</v>
      </c>
      <c r="V13" s="2">
        <v>0.63297872340425532</v>
      </c>
      <c r="W13" s="2">
        <v>0.22282608695652173</v>
      </c>
      <c r="X13" s="2">
        <v>0.46739130434782611</v>
      </c>
      <c r="Y13" s="2">
        <v>0.40760869565217389</v>
      </c>
      <c r="Z13" s="2">
        <v>0.63586956521739135</v>
      </c>
      <c r="AA13" s="2">
        <v>0.75</v>
      </c>
      <c r="AB13" s="2">
        <v>0.74468085106382975</v>
      </c>
      <c r="AC13" s="2">
        <v>0.32608695652173914</v>
      </c>
      <c r="AD13" s="2">
        <v>0.51630434782608692</v>
      </c>
      <c r="AE13" s="2">
        <v>0.60869565217391308</v>
      </c>
      <c r="AF13" s="2">
        <v>0.69444444444444442</v>
      </c>
      <c r="AG13" s="2">
        <v>0.65340909090909094</v>
      </c>
      <c r="AH13" s="2">
        <v>0.33720930232558138</v>
      </c>
      <c r="AI13" s="2">
        <v>0.36666666666666664</v>
      </c>
      <c r="AJ13" s="2">
        <v>0.43888888888888888</v>
      </c>
      <c r="AK13" s="2">
        <v>0.5</v>
      </c>
    </row>
    <row r="14" spans="1:37">
      <c r="A14" s="1" t="s">
        <v>58</v>
      </c>
      <c r="B14" s="4">
        <v>88</v>
      </c>
      <c r="C14" s="2">
        <v>0.58045977011494254</v>
      </c>
      <c r="D14" s="2">
        <v>0.29829545454545453</v>
      </c>
      <c r="E14" s="2">
        <v>0.68465909090909094</v>
      </c>
      <c r="F14" s="2">
        <v>0.81896551724137934</v>
      </c>
      <c r="G14" s="2">
        <v>0.7068965517241379</v>
      </c>
      <c r="H14" s="2">
        <v>0.77586206896551724</v>
      </c>
      <c r="I14" s="2">
        <v>0.68465909090909094</v>
      </c>
      <c r="J14" s="2">
        <v>0.59482758620689657</v>
      </c>
      <c r="K14" s="2">
        <v>0.38505747126436779</v>
      </c>
      <c r="L14" s="2">
        <v>0.77586206896551724</v>
      </c>
      <c r="M14" s="2">
        <v>0.53779069767441856</v>
      </c>
      <c r="N14" s="2">
        <v>0.45238095238095238</v>
      </c>
      <c r="O14" s="2">
        <v>0.35227272727272729</v>
      </c>
      <c r="P14" s="2">
        <v>0.50574712643678166</v>
      </c>
      <c r="Q14" s="2">
        <v>0.64117647058823535</v>
      </c>
      <c r="R14" s="2">
        <v>0.52298850574712641</v>
      </c>
      <c r="S14" s="2">
        <v>0.26436781609195403</v>
      </c>
      <c r="T14" s="2">
        <v>0.47941176470588237</v>
      </c>
      <c r="U14" s="2">
        <v>0.31609195402298851</v>
      </c>
      <c r="V14" s="2">
        <v>0.7385057471264368</v>
      </c>
      <c r="W14" s="2">
        <v>0.23529411764705882</v>
      </c>
      <c r="X14" s="2">
        <v>0.6</v>
      </c>
      <c r="Y14" s="2">
        <v>0.52586206896551724</v>
      </c>
      <c r="Z14" s="2">
        <v>0.48823529411764705</v>
      </c>
      <c r="AA14" s="2">
        <v>0.82352941176470584</v>
      </c>
      <c r="AB14" s="2">
        <v>0.83333333333333337</v>
      </c>
      <c r="AC14" s="2">
        <v>0.35416666666666669</v>
      </c>
      <c r="AD14" s="2">
        <v>0.45977011494252873</v>
      </c>
      <c r="AE14" s="2">
        <v>0.73563218390804597</v>
      </c>
      <c r="AF14" s="2">
        <v>0.73255813953488369</v>
      </c>
      <c r="AG14" s="2">
        <v>0.6705882352941176</v>
      </c>
      <c r="AH14" s="2">
        <v>0.35060975609756095</v>
      </c>
      <c r="AI14" s="2">
        <v>0.31470588235294117</v>
      </c>
      <c r="AJ14" s="2">
        <v>0.46987951807228917</v>
      </c>
      <c r="AK14" s="2">
        <v>0.53125</v>
      </c>
    </row>
    <row r="15" spans="1:37">
      <c r="A15" s="1" t="s">
        <v>59</v>
      </c>
      <c r="B15" s="4">
        <v>24</v>
      </c>
      <c r="C15" s="2">
        <v>0.53125</v>
      </c>
      <c r="D15" s="2">
        <v>0.39583333333333331</v>
      </c>
      <c r="E15" s="2">
        <v>0.75</v>
      </c>
      <c r="F15" s="2">
        <v>0.89130434782608692</v>
      </c>
      <c r="G15" s="2">
        <v>0.78125</v>
      </c>
      <c r="H15" s="2">
        <v>0.80208333333333337</v>
      </c>
      <c r="I15" s="2">
        <v>0.63541666666666663</v>
      </c>
      <c r="J15" s="2">
        <v>0.61956521739130432</v>
      </c>
      <c r="K15" s="2">
        <v>0.34782608695652173</v>
      </c>
      <c r="L15" s="2">
        <v>0.82608695652173914</v>
      </c>
      <c r="M15" s="2">
        <v>0.64130434782608692</v>
      </c>
      <c r="N15" s="2">
        <v>0.4642857142857143</v>
      </c>
      <c r="O15" s="2">
        <v>0.44565217391304346</v>
      </c>
      <c r="P15" s="2">
        <v>0.58333333333333337</v>
      </c>
      <c r="Q15" s="2">
        <v>0.60416666666666663</v>
      </c>
      <c r="R15" s="2">
        <v>0.60416666666666663</v>
      </c>
      <c r="S15" s="2">
        <v>0.31521739130434784</v>
      </c>
      <c r="T15" s="2">
        <v>0.57291666666666663</v>
      </c>
      <c r="U15" s="2">
        <v>0.42708333333333331</v>
      </c>
      <c r="V15" s="2">
        <v>0.78125</v>
      </c>
      <c r="W15" s="2">
        <v>0.21875</v>
      </c>
      <c r="X15" s="2">
        <v>0.5625</v>
      </c>
      <c r="Y15" s="2">
        <v>0.55681818181818177</v>
      </c>
      <c r="Z15" s="2">
        <v>0.53125</v>
      </c>
      <c r="AA15" s="2">
        <v>0.8125</v>
      </c>
      <c r="AB15" s="2">
        <v>0.77083333333333337</v>
      </c>
      <c r="AC15" s="2">
        <v>0.27173913043478259</v>
      </c>
      <c r="AD15" s="2">
        <v>0.46739130434782611</v>
      </c>
      <c r="AE15" s="2">
        <v>0.68478260869565222</v>
      </c>
      <c r="AF15" s="2">
        <v>0.64772727272727271</v>
      </c>
      <c r="AG15" s="2">
        <v>0.69318181818181823</v>
      </c>
      <c r="AH15" s="2">
        <v>0.30681818181818182</v>
      </c>
      <c r="AI15" s="2">
        <v>0.34523809523809523</v>
      </c>
      <c r="AJ15" s="2">
        <v>0.42391304347826086</v>
      </c>
      <c r="AK15" s="2">
        <v>0.66666666666666663</v>
      </c>
    </row>
    <row r="16" spans="1:37">
      <c r="A16" s="1" t="s">
        <v>60</v>
      </c>
      <c r="B16" s="4">
        <v>9</v>
      </c>
      <c r="C16" s="2">
        <v>0.47222222222222221</v>
      </c>
      <c r="D16" s="2">
        <v>0.41666666666666669</v>
      </c>
      <c r="E16" s="2">
        <v>0.58333333333333337</v>
      </c>
      <c r="F16" s="2">
        <v>0.97222222222222221</v>
      </c>
      <c r="G16" s="2">
        <v>0.55555555555555558</v>
      </c>
      <c r="H16" s="2">
        <v>0.86111111111111116</v>
      </c>
      <c r="I16" s="2">
        <v>0.55555555555555558</v>
      </c>
      <c r="J16" s="2">
        <v>0.5625</v>
      </c>
      <c r="K16" s="2">
        <v>0.55555555555555558</v>
      </c>
      <c r="L16" s="2">
        <v>0.80555555555555558</v>
      </c>
      <c r="M16" s="2">
        <v>0.55555555555555558</v>
      </c>
      <c r="N16" s="2">
        <v>0.40625</v>
      </c>
      <c r="O16" s="2">
        <v>0.22222222222222221</v>
      </c>
      <c r="P16" s="2">
        <v>0.33333333333333331</v>
      </c>
      <c r="Q16" s="2">
        <v>0.72222222222222221</v>
      </c>
      <c r="R16" s="2">
        <v>0.44444444444444442</v>
      </c>
      <c r="S16" s="2">
        <v>0.25</v>
      </c>
      <c r="T16" s="2">
        <v>0.5</v>
      </c>
      <c r="U16" s="2">
        <v>0.25</v>
      </c>
      <c r="V16" s="2">
        <v>0.75</v>
      </c>
      <c r="W16" s="2">
        <v>0.30555555555555558</v>
      </c>
      <c r="X16" s="2">
        <v>0.47222222222222221</v>
      </c>
      <c r="Y16" s="2">
        <v>0.46875</v>
      </c>
      <c r="Z16" s="2">
        <v>0.3888888888888889</v>
      </c>
      <c r="AA16" s="2">
        <v>0.75</v>
      </c>
      <c r="AB16" s="2">
        <v>0.80555555555555558</v>
      </c>
      <c r="AC16" s="2">
        <v>0.34375</v>
      </c>
      <c r="AD16" s="2">
        <v>0.59375</v>
      </c>
      <c r="AE16" s="2">
        <v>0.58333333333333337</v>
      </c>
      <c r="AF16" s="2">
        <v>0.66666666666666663</v>
      </c>
      <c r="AG16" s="2">
        <v>0.65625</v>
      </c>
      <c r="AH16" s="2">
        <v>0.21875</v>
      </c>
      <c r="AI16" s="2">
        <v>0.25</v>
      </c>
      <c r="AJ16" s="2">
        <v>0.5</v>
      </c>
      <c r="AK16" s="2">
        <v>0.52777777777777779</v>
      </c>
    </row>
    <row r="17" spans="1:37">
      <c r="A17" s="1" t="s">
        <v>61</v>
      </c>
      <c r="B17" s="4">
        <v>40</v>
      </c>
      <c r="C17" s="2">
        <v>0.61875000000000002</v>
      </c>
      <c r="D17" s="2">
        <v>0.45624999999999999</v>
      </c>
      <c r="E17" s="2">
        <v>0.625</v>
      </c>
      <c r="F17" s="2">
        <v>0.76875000000000004</v>
      </c>
      <c r="G17" s="2">
        <v>0.54487179487179482</v>
      </c>
      <c r="H17" s="2">
        <v>0.76249999999999996</v>
      </c>
      <c r="I17" s="2">
        <v>0.60897435897435892</v>
      </c>
      <c r="J17" s="2">
        <v>0.58125000000000004</v>
      </c>
      <c r="K17" s="2">
        <v>0.51249999999999996</v>
      </c>
      <c r="L17" s="2">
        <v>0.71875</v>
      </c>
      <c r="M17" s="2">
        <v>0.53749999999999998</v>
      </c>
      <c r="N17" s="2">
        <v>0.45512820512820512</v>
      </c>
      <c r="O17" s="2">
        <v>0.4375</v>
      </c>
      <c r="P17" s="2">
        <v>0.46875</v>
      </c>
      <c r="Q17" s="2">
        <v>0.64743589743589747</v>
      </c>
      <c r="R17" s="2">
        <v>0.53125</v>
      </c>
      <c r="S17" s="2">
        <v>0.30128205128205127</v>
      </c>
      <c r="T17" s="2">
        <v>0.45512820512820512</v>
      </c>
      <c r="U17" s="2">
        <v>0.39102564102564102</v>
      </c>
      <c r="V17" s="2">
        <v>0.66025641025641024</v>
      </c>
      <c r="W17" s="2">
        <v>0.35</v>
      </c>
      <c r="X17" s="2">
        <v>0.45512820512820512</v>
      </c>
      <c r="Y17" s="2">
        <v>0.61875000000000002</v>
      </c>
      <c r="Z17" s="2">
        <v>0.46153846153846156</v>
      </c>
      <c r="AA17" s="2">
        <v>0.75641025641025639</v>
      </c>
      <c r="AB17" s="2">
        <v>0.75</v>
      </c>
      <c r="AC17" s="2">
        <v>0.38461538461538464</v>
      </c>
      <c r="AD17" s="2">
        <v>0.53749999999999998</v>
      </c>
      <c r="AE17" s="2">
        <v>0.68125000000000002</v>
      </c>
      <c r="AF17" s="2">
        <v>0.58125000000000004</v>
      </c>
      <c r="AG17" s="2">
        <v>0.65131578947368418</v>
      </c>
      <c r="AH17" s="2">
        <v>0.37179487179487181</v>
      </c>
      <c r="AI17" s="2">
        <v>0.42105263157894735</v>
      </c>
      <c r="AJ17" s="2">
        <v>0.55000000000000004</v>
      </c>
      <c r="AK17" s="2">
        <v>0.57051282051282048</v>
      </c>
    </row>
    <row r="18" spans="1:37">
      <c r="A18" s="1" t="s">
        <v>62</v>
      </c>
      <c r="B18" s="4">
        <v>12</v>
      </c>
      <c r="C18" s="2">
        <v>0.64583333333333337</v>
      </c>
      <c r="D18" s="2">
        <v>0.5</v>
      </c>
      <c r="E18" s="2">
        <v>0.72916666666666663</v>
      </c>
      <c r="F18" s="2">
        <v>0.90909090909090906</v>
      </c>
      <c r="G18" s="2">
        <v>0.79166666666666663</v>
      </c>
      <c r="H18" s="2">
        <v>0.85416666666666663</v>
      </c>
      <c r="I18" s="2">
        <v>0.75</v>
      </c>
      <c r="J18" s="2">
        <v>0.5</v>
      </c>
      <c r="K18" s="2">
        <v>0.45833333333333331</v>
      </c>
      <c r="L18" s="2">
        <v>0.77083333333333337</v>
      </c>
      <c r="M18" s="2">
        <v>0.5</v>
      </c>
      <c r="N18" s="2">
        <v>0.52083333333333337</v>
      </c>
      <c r="O18" s="2">
        <v>0.3125</v>
      </c>
      <c r="P18" s="2">
        <v>0.625</v>
      </c>
      <c r="Q18" s="2">
        <v>0.5</v>
      </c>
      <c r="R18" s="2">
        <v>0.41666666666666669</v>
      </c>
      <c r="S18" s="2">
        <v>0.22916666666666666</v>
      </c>
      <c r="T18" s="2">
        <v>0.35416666666666669</v>
      </c>
      <c r="U18" s="2">
        <v>0.375</v>
      </c>
      <c r="V18" s="2">
        <v>0.77083333333333337</v>
      </c>
      <c r="W18" s="2">
        <v>0.20833333333333334</v>
      </c>
      <c r="X18" s="2">
        <v>0.4375</v>
      </c>
      <c r="Y18" s="2">
        <v>0.625</v>
      </c>
      <c r="Z18" s="2">
        <v>0.5</v>
      </c>
      <c r="AA18" s="2">
        <v>0.89583333333333337</v>
      </c>
      <c r="AB18" s="2">
        <v>0.83333333333333337</v>
      </c>
      <c r="AC18" s="2">
        <v>0.35416666666666669</v>
      </c>
      <c r="AD18" s="2">
        <v>0.41666666666666669</v>
      </c>
      <c r="AE18" s="2">
        <v>0.52083333333333337</v>
      </c>
      <c r="AF18" s="2">
        <v>0.66666666666666663</v>
      </c>
      <c r="AG18" s="2">
        <v>0.66666666666666663</v>
      </c>
      <c r="AH18" s="2">
        <v>0.38636363636363635</v>
      </c>
      <c r="AI18" s="2">
        <v>0.27083333333333331</v>
      </c>
      <c r="AJ18" s="2">
        <v>0.54166666666666663</v>
      </c>
      <c r="AK18" s="2">
        <v>0.58333333333333337</v>
      </c>
    </row>
    <row r="19" spans="1:37">
      <c r="A19" s="1" t="s">
        <v>63</v>
      </c>
      <c r="B19" s="4">
        <v>27</v>
      </c>
      <c r="C19" s="2">
        <v>0.62962962962962965</v>
      </c>
      <c r="D19" s="2">
        <v>0.26851851851851855</v>
      </c>
      <c r="E19" s="2">
        <v>0.72222222222222221</v>
      </c>
      <c r="F19" s="2">
        <v>0.90740740740740744</v>
      </c>
      <c r="G19" s="2">
        <v>0.69444444444444442</v>
      </c>
      <c r="H19" s="2">
        <v>0.76851851851851849</v>
      </c>
      <c r="I19" s="2">
        <v>0.69444444444444442</v>
      </c>
      <c r="J19" s="2">
        <v>0.61111111111111116</v>
      </c>
      <c r="K19" s="2">
        <v>0.42592592592592593</v>
      </c>
      <c r="L19" s="2">
        <v>0.7407407407407407</v>
      </c>
      <c r="M19" s="2">
        <v>0.5</v>
      </c>
      <c r="N19" s="2">
        <v>0.5092592592592593</v>
      </c>
      <c r="O19" s="2">
        <v>0.33333333333333331</v>
      </c>
      <c r="P19" s="2">
        <v>0.59259259259259256</v>
      </c>
      <c r="Q19" s="2">
        <v>0.60185185185185186</v>
      </c>
      <c r="R19" s="2">
        <v>0.56481481481481477</v>
      </c>
      <c r="S19" s="2">
        <v>0.24074074074074073</v>
      </c>
      <c r="T19" s="2">
        <v>0.51851851851851849</v>
      </c>
      <c r="U19" s="2">
        <v>0.31730769230769229</v>
      </c>
      <c r="V19" s="2">
        <v>0.83333333333333337</v>
      </c>
      <c r="W19" s="2">
        <v>0.19</v>
      </c>
      <c r="X19" s="2">
        <v>0.67592592592592593</v>
      </c>
      <c r="Y19" s="2">
        <v>0.43</v>
      </c>
      <c r="Z19" s="2">
        <v>0.51923076923076927</v>
      </c>
      <c r="AA19" s="2">
        <v>0.84259259259259256</v>
      </c>
      <c r="AB19" s="2">
        <v>0.86111111111111116</v>
      </c>
      <c r="AC19" s="2">
        <v>0.27</v>
      </c>
      <c r="AD19" s="2">
        <v>0.46296296296296297</v>
      </c>
      <c r="AE19" s="2">
        <v>0.61538461538461542</v>
      </c>
      <c r="AF19" s="2">
        <v>0.80555555555555558</v>
      </c>
      <c r="AG19" s="2">
        <v>0.70192307692307687</v>
      </c>
      <c r="AH19" s="2">
        <v>0.27</v>
      </c>
      <c r="AI19" s="2">
        <v>0.31730769230769229</v>
      </c>
      <c r="AJ19" s="2">
        <v>0.53</v>
      </c>
      <c r="AK19" s="2">
        <v>0.55555555555555558</v>
      </c>
    </row>
    <row r="20" spans="1:37">
      <c r="A20" s="1" t="s">
        <v>64</v>
      </c>
      <c r="B20" s="4">
        <v>24</v>
      </c>
      <c r="C20" s="2">
        <v>0.61458333333333337</v>
      </c>
      <c r="D20" s="2">
        <v>0.29166666666666669</v>
      </c>
      <c r="E20" s="2">
        <v>0.625</v>
      </c>
      <c r="F20" s="2">
        <v>0.88541666666666663</v>
      </c>
      <c r="G20" s="2">
        <v>0.75</v>
      </c>
      <c r="H20" s="2">
        <v>0.85869565217391308</v>
      </c>
      <c r="I20" s="2">
        <v>0.72916666666666663</v>
      </c>
      <c r="J20" s="2">
        <v>0.5</v>
      </c>
      <c r="K20" s="2">
        <v>0.43478260869565216</v>
      </c>
      <c r="L20" s="2">
        <v>0.78125</v>
      </c>
      <c r="M20" s="2">
        <v>0.55208333333333337</v>
      </c>
      <c r="N20" s="2">
        <v>0.66304347826086951</v>
      </c>
      <c r="O20" s="2">
        <v>0.33333333333333331</v>
      </c>
      <c r="P20" s="2">
        <v>0.71875</v>
      </c>
      <c r="Q20" s="2">
        <v>0.58333333333333337</v>
      </c>
      <c r="R20" s="2">
        <v>0.5</v>
      </c>
      <c r="S20" s="2">
        <v>0.19791666666666666</v>
      </c>
      <c r="T20" s="2">
        <v>0.32291666666666669</v>
      </c>
      <c r="U20" s="2">
        <v>0.38541666666666669</v>
      </c>
      <c r="V20" s="2">
        <v>0.73958333333333337</v>
      </c>
      <c r="W20" s="2">
        <v>0.14583333333333334</v>
      </c>
      <c r="X20" s="2">
        <v>0.5625</v>
      </c>
      <c r="Y20" s="2">
        <v>0.67708333333333337</v>
      </c>
      <c r="Z20" s="2">
        <v>0.4375</v>
      </c>
      <c r="AA20" s="2">
        <v>0.82608695652173914</v>
      </c>
      <c r="AB20" s="2">
        <v>0.875</v>
      </c>
      <c r="AC20" s="2">
        <v>0.32954545454545453</v>
      </c>
      <c r="AD20" s="2">
        <v>0.5</v>
      </c>
      <c r="AE20" s="2">
        <v>0.6875</v>
      </c>
      <c r="AF20" s="2">
        <v>0.6875</v>
      </c>
      <c r="AG20" s="2">
        <v>0.65625</v>
      </c>
      <c r="AH20" s="2">
        <v>0.33695652173913043</v>
      </c>
      <c r="AI20" s="2">
        <v>0.33695652173913043</v>
      </c>
      <c r="AJ20" s="2">
        <v>0.43478260869565216</v>
      </c>
      <c r="AK20" s="2">
        <v>0.63043478260869568</v>
      </c>
    </row>
    <row r="21" spans="1:37">
      <c r="A21" s="1" t="s">
        <v>12</v>
      </c>
      <c r="B21" s="4">
        <v>596</v>
      </c>
      <c r="C21" s="2">
        <v>0.59311224489795922</v>
      </c>
      <c r="D21" s="2">
        <v>0.36045531197301856</v>
      </c>
      <c r="E21" s="2">
        <v>0.6690800681431005</v>
      </c>
      <c r="F21" s="2">
        <v>0.85932203389830508</v>
      </c>
      <c r="G21" s="2">
        <v>0.6793015332197615</v>
      </c>
      <c r="H21" s="2">
        <v>0.77079796264855682</v>
      </c>
      <c r="I21" s="2">
        <v>0.64797639123102868</v>
      </c>
      <c r="J21" s="2">
        <v>0.60805084745762716</v>
      </c>
      <c r="K21" s="2">
        <v>0.45741056218057924</v>
      </c>
      <c r="L21" s="2">
        <v>0.73688663282571909</v>
      </c>
      <c r="M21" s="2">
        <v>0.53455631399317405</v>
      </c>
      <c r="N21" s="2">
        <v>0.47095070422535212</v>
      </c>
      <c r="O21" s="2">
        <v>0.38048986486486486</v>
      </c>
      <c r="P21" s="2">
        <v>0.515625</v>
      </c>
      <c r="Q21" s="2">
        <v>0.62306368330464712</v>
      </c>
      <c r="R21" s="2">
        <v>0.550761421319797</v>
      </c>
      <c r="S21" s="2">
        <v>0.27948717948717949</v>
      </c>
      <c r="T21" s="2">
        <v>0.48715753424657532</v>
      </c>
      <c r="U21" s="2">
        <v>0.38818027210884354</v>
      </c>
      <c r="V21" s="2">
        <v>0.72905982905982902</v>
      </c>
      <c r="W21" s="2">
        <v>0.25387931034482758</v>
      </c>
      <c r="X21" s="2">
        <v>0.52058319039451117</v>
      </c>
      <c r="Y21" s="2">
        <v>0.52910958904109584</v>
      </c>
      <c r="Z21" s="2">
        <v>0.5115582191780822</v>
      </c>
      <c r="AA21" s="2">
        <v>0.78786574870912218</v>
      </c>
      <c r="AB21" s="2">
        <v>0.79487179487179482</v>
      </c>
      <c r="AC21" s="2">
        <v>0.32326820603907636</v>
      </c>
      <c r="AD21" s="2">
        <v>0.51672384219554035</v>
      </c>
      <c r="AE21" s="2">
        <v>0.68427835051546393</v>
      </c>
      <c r="AF21" s="2">
        <v>0.68523316062176165</v>
      </c>
      <c r="AG21" s="2">
        <v>0.6740837696335078</v>
      </c>
      <c r="AH21" s="2">
        <v>0.3357271095152603</v>
      </c>
      <c r="AI21" s="2">
        <v>0.3445709281961471</v>
      </c>
      <c r="AJ21" s="2">
        <v>0.4755671902268761</v>
      </c>
      <c r="AK21" s="2">
        <v>0.58660714285714288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Z99"/>
  <sheetViews>
    <sheetView workbookViewId="0">
      <selection activeCell="D13" sqref="D13"/>
    </sheetView>
  </sheetViews>
  <sheetFormatPr baseColWidth="10" defaultRowHeight="12" x14ac:dyDescent="0"/>
  <cols>
    <col min="5" max="5" width="11" style="5" bestFit="1" customWidth="1"/>
    <col min="8" max="8" width="11" style="5" bestFit="1" customWidth="1"/>
    <col min="9" max="9" width="10.83203125" style="5"/>
    <col min="10" max="10" width="11" style="5" bestFit="1" customWidth="1"/>
    <col min="11" max="11" width="10.83203125" style="5"/>
    <col min="12" max="12" width="11" style="5" bestFit="1" customWidth="1"/>
    <col min="13" max="13" width="10.83203125" style="5"/>
    <col min="14" max="14" width="11" style="5" bestFit="1" customWidth="1"/>
    <col min="15" max="15" width="10.83203125" style="5"/>
    <col min="16" max="16" width="11" style="5" bestFit="1" customWidth="1"/>
    <col min="17" max="17" width="10.83203125" style="5"/>
    <col min="18" max="18" width="11" style="5" bestFit="1" customWidth="1"/>
    <col min="19" max="19" width="10.83203125" style="5"/>
    <col min="20" max="20" width="11" style="5" bestFit="1" customWidth="1"/>
    <col min="21" max="21" width="10.83203125" style="5"/>
    <col min="22" max="22" width="11" style="5" bestFit="1" customWidth="1"/>
    <col min="23" max="23" width="10.83203125" style="5"/>
    <col min="24" max="24" width="11" style="5" bestFit="1" customWidth="1"/>
    <col min="25" max="25" width="10.83203125" style="5"/>
    <col min="26" max="26" width="11" style="5" bestFit="1" customWidth="1"/>
    <col min="27" max="27" width="10.83203125" style="5"/>
    <col min="28" max="28" width="11" style="5" bestFit="1" customWidth="1"/>
    <col min="29" max="29" width="10.83203125" style="5"/>
    <col min="30" max="30" width="11" style="5" bestFit="1" customWidth="1"/>
    <col min="31" max="31" width="10.83203125" style="5"/>
    <col min="32" max="32" width="11" style="5" bestFit="1" customWidth="1"/>
    <col min="33" max="33" width="10.83203125" style="5"/>
    <col min="34" max="34" width="11" style="5" bestFit="1" customWidth="1"/>
    <col min="35" max="35" width="10.83203125" style="5"/>
    <col min="36" max="36" width="11" style="5" bestFit="1" customWidth="1"/>
    <col min="37" max="37" width="10.83203125" style="5"/>
    <col min="38" max="38" width="11" style="5" bestFit="1" customWidth="1"/>
    <col min="39" max="39" width="10.83203125" style="5"/>
    <col min="40" max="40" width="11" style="5" bestFit="1" customWidth="1"/>
    <col min="41" max="41" width="10.83203125" style="5"/>
    <col min="42" max="42" width="11" style="5" bestFit="1" customWidth="1"/>
    <col min="43" max="43" width="10.83203125" style="5"/>
    <col min="44" max="44" width="11" style="5" bestFit="1" customWidth="1"/>
    <col min="45" max="45" width="10.83203125" style="5"/>
    <col min="46" max="46" width="11" style="5" bestFit="1" customWidth="1"/>
    <col min="47" max="47" width="10.83203125" style="5"/>
    <col min="48" max="48" width="11" style="5" bestFit="1" customWidth="1"/>
    <col min="49" max="49" width="10.83203125" style="5"/>
    <col min="50" max="50" width="11" style="5" bestFit="1" customWidth="1"/>
    <col min="51" max="51" width="10.83203125" style="5"/>
    <col min="52" max="52" width="11" style="5" bestFit="1" customWidth="1"/>
    <col min="53" max="53" width="10.83203125" style="5"/>
    <col min="54" max="54" width="11" style="5" bestFit="1" customWidth="1"/>
    <col min="55" max="55" width="10.83203125" style="5"/>
    <col min="56" max="56" width="11" style="5" bestFit="1" customWidth="1"/>
    <col min="57" max="57" width="10.83203125" style="5"/>
    <col min="58" max="58" width="11" style="5" bestFit="1" customWidth="1"/>
    <col min="59" max="59" width="10.83203125" style="5"/>
    <col min="60" max="60" width="11" style="5" bestFit="1" customWidth="1"/>
    <col min="61" max="61" width="10.83203125" style="5"/>
    <col min="62" max="62" width="11" style="5" bestFit="1" customWidth="1"/>
    <col min="63" max="63" width="10.83203125" style="5"/>
    <col min="64" max="64" width="11" style="5" bestFit="1" customWidth="1"/>
    <col min="65" max="65" width="10.83203125" style="5"/>
    <col min="66" max="66" width="11" style="5" bestFit="1" customWidth="1"/>
    <col min="67" max="67" width="10.83203125" style="5"/>
    <col min="68" max="68" width="11" style="5" bestFit="1" customWidth="1"/>
    <col min="69" max="69" width="10.83203125" style="5"/>
    <col min="70" max="70" width="11" style="5" bestFit="1" customWidth="1"/>
    <col min="71" max="71" width="10.83203125" style="5"/>
    <col min="72" max="72" width="11" style="5" bestFit="1" customWidth="1"/>
    <col min="73" max="73" width="10.83203125" style="5"/>
    <col min="74" max="74" width="11" style="5" bestFit="1" customWidth="1"/>
    <col min="75" max="75" width="10.83203125" style="5"/>
    <col min="76" max="76" width="11" style="5" bestFit="1" customWidth="1"/>
    <col min="77" max="77" width="10.83203125" style="5"/>
    <col min="78" max="78" width="11" style="5" bestFit="1" customWidth="1"/>
  </cols>
  <sheetData>
    <row r="3" spans="1:78">
      <c r="F3" t="s">
        <v>13</v>
      </c>
    </row>
    <row r="4" spans="1:78" ht="192">
      <c r="A4" t="s">
        <v>11</v>
      </c>
      <c r="B4" t="s">
        <v>68</v>
      </c>
      <c r="C4" t="s">
        <v>69</v>
      </c>
      <c r="D4" t="s">
        <v>70</v>
      </c>
      <c r="E4" s="5" t="s">
        <v>66</v>
      </c>
      <c r="F4" t="s">
        <v>65</v>
      </c>
      <c r="H4" s="5" t="s">
        <v>67</v>
      </c>
      <c r="I4" s="5" t="s">
        <v>14</v>
      </c>
      <c r="J4" s="5" t="s">
        <v>71</v>
      </c>
      <c r="K4" s="5" t="s">
        <v>15</v>
      </c>
      <c r="L4" s="5" t="s">
        <v>71</v>
      </c>
      <c r="M4" s="5" t="s">
        <v>16</v>
      </c>
      <c r="N4" s="5" t="s">
        <v>71</v>
      </c>
      <c r="O4" s="5" t="s">
        <v>17</v>
      </c>
      <c r="P4" s="5" t="s">
        <v>71</v>
      </c>
      <c r="Q4" s="5" t="s">
        <v>18</v>
      </c>
      <c r="R4" s="5" t="s">
        <v>71</v>
      </c>
      <c r="S4" s="5" t="s">
        <v>19</v>
      </c>
      <c r="T4" s="5" t="s">
        <v>71</v>
      </c>
      <c r="U4" s="5" t="s">
        <v>20</v>
      </c>
      <c r="V4" s="5" t="s">
        <v>71</v>
      </c>
      <c r="W4" s="5" t="s">
        <v>21</v>
      </c>
      <c r="X4" s="5" t="s">
        <v>71</v>
      </c>
      <c r="Y4" s="5" t="s">
        <v>22</v>
      </c>
      <c r="Z4" s="5" t="s">
        <v>71</v>
      </c>
      <c r="AA4" s="5" t="s">
        <v>23</v>
      </c>
      <c r="AB4" s="5" t="s">
        <v>71</v>
      </c>
      <c r="AC4" s="5" t="s">
        <v>24</v>
      </c>
      <c r="AD4" s="5" t="s">
        <v>71</v>
      </c>
      <c r="AE4" s="5" t="s">
        <v>25</v>
      </c>
      <c r="AF4" s="5" t="s">
        <v>71</v>
      </c>
      <c r="AG4" s="5" t="s">
        <v>26</v>
      </c>
      <c r="AH4" s="5" t="s">
        <v>71</v>
      </c>
      <c r="AI4" s="5" t="s">
        <v>27</v>
      </c>
      <c r="AJ4" s="5" t="s">
        <v>71</v>
      </c>
      <c r="AK4" s="5" t="s">
        <v>28</v>
      </c>
      <c r="AL4" s="5" t="s">
        <v>71</v>
      </c>
      <c r="AM4" s="5" t="s">
        <v>29</v>
      </c>
      <c r="AN4" s="5" t="s">
        <v>71</v>
      </c>
      <c r="AO4" s="5" t="s">
        <v>30</v>
      </c>
      <c r="AP4" s="5" t="s">
        <v>71</v>
      </c>
      <c r="AQ4" s="5" t="s">
        <v>31</v>
      </c>
      <c r="AR4" s="5" t="s">
        <v>71</v>
      </c>
      <c r="AS4" s="5" t="s">
        <v>32</v>
      </c>
      <c r="AT4" s="5" t="s">
        <v>71</v>
      </c>
      <c r="AU4" s="5" t="s">
        <v>33</v>
      </c>
      <c r="AV4" s="5" t="s">
        <v>71</v>
      </c>
      <c r="AW4" s="5" t="s">
        <v>34</v>
      </c>
      <c r="AX4" s="5" t="s">
        <v>71</v>
      </c>
      <c r="AY4" s="5" t="s">
        <v>35</v>
      </c>
      <c r="AZ4" s="5" t="s">
        <v>71</v>
      </c>
      <c r="BA4" s="5" t="s">
        <v>36</v>
      </c>
      <c r="BB4" s="5" t="s">
        <v>71</v>
      </c>
      <c r="BC4" s="5" t="s">
        <v>37</v>
      </c>
      <c r="BD4" s="5" t="s">
        <v>71</v>
      </c>
      <c r="BE4" s="5" t="s">
        <v>38</v>
      </c>
      <c r="BF4" s="5" t="s">
        <v>71</v>
      </c>
      <c r="BG4" s="5" t="s">
        <v>39</v>
      </c>
      <c r="BH4" s="5" t="s">
        <v>71</v>
      </c>
      <c r="BI4" s="5" t="s">
        <v>40</v>
      </c>
      <c r="BJ4" s="5" t="s">
        <v>71</v>
      </c>
      <c r="BK4" s="5" t="s">
        <v>41</v>
      </c>
      <c r="BL4" s="5" t="s">
        <v>71</v>
      </c>
      <c r="BM4" s="5" t="s">
        <v>42</v>
      </c>
      <c r="BN4" s="5" t="s">
        <v>71</v>
      </c>
      <c r="BO4" s="5" t="s">
        <v>43</v>
      </c>
      <c r="BP4" s="5" t="s">
        <v>71</v>
      </c>
      <c r="BQ4" s="5" t="s">
        <v>44</v>
      </c>
      <c r="BR4" s="5" t="s">
        <v>71</v>
      </c>
      <c r="BS4" s="5" t="s">
        <v>45</v>
      </c>
      <c r="BT4" s="5" t="s">
        <v>71</v>
      </c>
      <c r="BU4" s="5" t="s">
        <v>46</v>
      </c>
      <c r="BV4" s="5" t="s">
        <v>71</v>
      </c>
      <c r="BW4" s="5" t="s">
        <v>47</v>
      </c>
      <c r="BX4" s="5" t="s">
        <v>71</v>
      </c>
      <c r="BY4" s="5" t="s">
        <v>48</v>
      </c>
      <c r="BZ4" s="5" t="s">
        <v>71</v>
      </c>
    </row>
    <row r="5" spans="1:78" ht="36">
      <c r="A5" t="s">
        <v>49</v>
      </c>
      <c r="B5">
        <f>SUM(B6:B10)</f>
        <v>138</v>
      </c>
      <c r="C5">
        <f>SUM(C6:C10)</f>
        <v>84</v>
      </c>
      <c r="D5">
        <f>B5+C5</f>
        <v>222</v>
      </c>
      <c r="E5" s="5">
        <f>SUM(D6:D10)/D5</f>
        <v>1</v>
      </c>
      <c r="F5">
        <v>60</v>
      </c>
      <c r="G5" s="5">
        <f>F5/D5</f>
        <v>0.27027027027027029</v>
      </c>
      <c r="I5" s="5">
        <v>0.59210526315789469</v>
      </c>
      <c r="J5" s="5">
        <f>SUM(J6:J10)/$E5</f>
        <v>0.51972602615984975</v>
      </c>
      <c r="K5" s="5">
        <v>0.35833333333333334</v>
      </c>
      <c r="L5" s="5">
        <f>SUM(L6:L10)/$E5</f>
        <v>0.5060778489486929</v>
      </c>
      <c r="M5" s="5">
        <v>0.67796610169491522</v>
      </c>
      <c r="N5" s="5">
        <f>SUM(N6:N10)/$E5</f>
        <v>0.57820490327283813</v>
      </c>
      <c r="O5" s="5">
        <v>0.82499999999999996</v>
      </c>
      <c r="P5" s="5">
        <f>SUM(P6:P10)/$E5</f>
        <v>0.77570841301659721</v>
      </c>
      <c r="Q5" s="5">
        <v>0.6958333333333333</v>
      </c>
      <c r="R5" s="5">
        <f>SUM(R6:R10)/$E5</f>
        <v>0.57156037111280078</v>
      </c>
      <c r="S5" s="5">
        <v>0.78749999999999998</v>
      </c>
      <c r="T5" s="5">
        <f>SUM(T6:T10)/$E5</f>
        <v>0.75991832625464339</v>
      </c>
      <c r="U5" s="5">
        <v>0.6958333333333333</v>
      </c>
      <c r="V5" s="5">
        <f>SUM(V6:V10)/$E5</f>
        <v>0.56042791512740364</v>
      </c>
      <c r="W5" s="5">
        <v>0.65</v>
      </c>
      <c r="X5" s="5">
        <f>SUM(X6:X10)/$E5</f>
        <v>0.70317552206938383</v>
      </c>
      <c r="Y5" s="5">
        <v>0.42372881355932202</v>
      </c>
      <c r="Z5" s="5">
        <f>SUM(Z6:Z10)/$E5</f>
        <v>0.55215605631206655</v>
      </c>
      <c r="AA5" s="5">
        <v>0.76271186440677963</v>
      </c>
      <c r="AB5" s="5">
        <f>SUM(AB6:AB10)/$E5</f>
        <v>0.64652185608067958</v>
      </c>
      <c r="AC5" s="5">
        <v>0.53389830508474578</v>
      </c>
      <c r="AD5" s="5">
        <f>SUM(AD6:AD10)/$E5</f>
        <v>0.474523756493066</v>
      </c>
      <c r="AE5" s="5">
        <v>0.46226415094339623</v>
      </c>
      <c r="AF5" s="5">
        <f>SUM(AF6:AF10)/$E5</f>
        <v>0.38333007930531149</v>
      </c>
      <c r="AG5" s="5">
        <v>0.45</v>
      </c>
      <c r="AH5" s="5">
        <f>SUM(AH6:AH10)/$E5</f>
        <v>0.47714354379955398</v>
      </c>
      <c r="AI5" s="5">
        <v>0.59166666666666667</v>
      </c>
      <c r="AJ5" s="5">
        <f>SUM(AJ6:AJ10)/$E5</f>
        <v>0.42621217765079655</v>
      </c>
      <c r="AK5" s="5">
        <v>0.6791666666666667</v>
      </c>
      <c r="AL5" s="5">
        <f>SUM(AL6:AL10)/$E5</f>
        <v>0.56732291754670272</v>
      </c>
      <c r="AM5" s="5">
        <v>0.59745762711864403</v>
      </c>
      <c r="AN5" s="5">
        <f>SUM(AN6:AN10)/$E5</f>
        <v>0.56280673256376579</v>
      </c>
      <c r="AO5" s="5">
        <v>0.28448275862068967</v>
      </c>
      <c r="AP5" s="5">
        <f>SUM(AP6:AP10)/$E5</f>
        <v>0.36172409621898116</v>
      </c>
      <c r="AQ5" s="5">
        <v>0.52192982456140347</v>
      </c>
      <c r="AR5" s="5">
        <f>SUM(AR6:AR10)/$E5</f>
        <v>0.52731388677680235</v>
      </c>
      <c r="AS5" s="5">
        <v>0.48749999999999999</v>
      </c>
      <c r="AT5" s="5">
        <f>SUM(AT6:AT10)/$E5</f>
        <v>0.50627833716069004</v>
      </c>
      <c r="AU5" s="5">
        <v>0.77542372881355937</v>
      </c>
      <c r="AV5" s="5">
        <f>SUM(AV6:AV10)/$E5</f>
        <v>0.72948933988336162</v>
      </c>
      <c r="AW5" s="5">
        <v>0.20416666666666666</v>
      </c>
      <c r="AX5" s="5">
        <f>SUM(AX6:AX10)/$E5</f>
        <v>0.26872892713685548</v>
      </c>
      <c r="AY5" s="5">
        <v>0.52542372881355937</v>
      </c>
      <c r="AZ5" s="5">
        <f>SUM(AZ6:AZ10)/$E5</f>
        <v>0.51872286688862779</v>
      </c>
      <c r="BA5" s="5">
        <v>0.5</v>
      </c>
      <c r="BB5" s="5">
        <f>SUM(BB6:BB10)/$E5</f>
        <v>0.50136949609456005</v>
      </c>
      <c r="BC5" s="5">
        <v>0.56465517241379315</v>
      </c>
      <c r="BD5" s="5">
        <f>SUM(BD6:BD10)/$E5</f>
        <v>0.55574977151064109</v>
      </c>
      <c r="BE5" s="5">
        <v>0.78389830508474578</v>
      </c>
      <c r="BF5" s="5">
        <f>SUM(BF6:BF10)/$E5</f>
        <v>0.67991156917787354</v>
      </c>
      <c r="BG5" s="5">
        <v>0.8208333333333333</v>
      </c>
      <c r="BH5" s="5">
        <f>SUM(BH6:BH10)/$E5</f>
        <v>0.7703051516990137</v>
      </c>
      <c r="BI5" s="5">
        <v>0.26293103448275862</v>
      </c>
      <c r="BJ5" s="5">
        <f>SUM(BJ6:BJ10)/$E5</f>
        <v>0.29558749089999087</v>
      </c>
      <c r="BK5" s="5">
        <v>0.50438596491228072</v>
      </c>
      <c r="BL5" s="5">
        <f>SUM(BL6:BL10)/$E5</f>
        <v>0.58546159796159802</v>
      </c>
      <c r="BM5" s="5">
        <v>0.72033898305084743</v>
      </c>
      <c r="BN5" s="5">
        <f>SUM(BN6:BN10)/$E5</f>
        <v>0.64831342037224393</v>
      </c>
      <c r="BO5" s="5">
        <v>0.67372881355932202</v>
      </c>
      <c r="BP5" s="5">
        <f>SUM(BP6:BP10)/$E5</f>
        <v>0.61066012536600778</v>
      </c>
      <c r="BQ5" s="5">
        <v>0.65677966101694918</v>
      </c>
      <c r="BR5" s="5">
        <f>SUM(BR6:BR10)/$E5</f>
        <v>0.68561944297238409</v>
      </c>
      <c r="BS5" s="5">
        <v>0.4</v>
      </c>
      <c r="BT5" s="5">
        <f>SUM(BT6:BT10)/$E5</f>
        <v>0.37769019019019018</v>
      </c>
      <c r="BU5" s="5">
        <v>0.39035087719298245</v>
      </c>
      <c r="BV5" s="5">
        <f>SUM(BV6:BV10)/$E5</f>
        <v>0.40443384561031614</v>
      </c>
      <c r="BW5" s="5">
        <v>0.49568965517241381</v>
      </c>
      <c r="BX5" s="5">
        <f>SUM(BX6:BX10)/$E5</f>
        <v>0.47444390413140414</v>
      </c>
      <c r="BY5" s="5">
        <v>0.64473684210526316</v>
      </c>
      <c r="BZ5" s="5">
        <f>SUM(BZ6:BZ10)/$E5</f>
        <v>0.63232584188466545</v>
      </c>
    </row>
    <row r="6" spans="1:78" ht="36">
      <c r="A6" t="s">
        <v>4</v>
      </c>
      <c r="B6">
        <v>36</v>
      </c>
      <c r="C6">
        <v>11</v>
      </c>
      <c r="D6">
        <f t="shared" ref="D6:D69" si="0">B6+C6</f>
        <v>47</v>
      </c>
      <c r="E6" s="5">
        <f>D6/D$5</f>
        <v>0.21171171171171171</v>
      </c>
      <c r="F6">
        <v>17</v>
      </c>
      <c r="G6" s="5">
        <f t="shared" ref="G6:G69" si="1">F6/D6</f>
        <v>0.36170212765957449</v>
      </c>
      <c r="H6" s="5">
        <f>F6/F$5</f>
        <v>0.28333333333333333</v>
      </c>
      <c r="I6" s="5">
        <v>0.82352941176470584</v>
      </c>
      <c r="J6" s="5">
        <f>I6*$E6</f>
        <v>0.17435082140964495</v>
      </c>
      <c r="K6" s="5">
        <v>0.23529411764705882</v>
      </c>
      <c r="L6" s="5">
        <f>K6*$E6</f>
        <v>4.9814520402755698E-2</v>
      </c>
      <c r="M6" s="5">
        <v>0.828125</v>
      </c>
      <c r="N6" s="5">
        <f>M6*$E6</f>
        <v>0.17532376126126126</v>
      </c>
      <c r="O6" s="5">
        <v>0.95588235294117652</v>
      </c>
      <c r="P6" s="5">
        <f>O6*$E6</f>
        <v>0.20237148913619504</v>
      </c>
      <c r="Q6" s="5">
        <v>0.8970588235294118</v>
      </c>
      <c r="R6" s="5">
        <f>Q6*$E6</f>
        <v>0.18991785903550609</v>
      </c>
      <c r="S6" s="5">
        <v>0.88235294117647056</v>
      </c>
      <c r="T6" s="5">
        <f>S6*$E6</f>
        <v>0.18680445151033387</v>
      </c>
      <c r="U6" s="5">
        <v>0.95588235294117652</v>
      </c>
      <c r="V6" s="5">
        <f>U6*$E6</f>
        <v>0.20237148913619504</v>
      </c>
      <c r="W6" s="5">
        <v>0.47058823529411764</v>
      </c>
      <c r="X6" s="5">
        <f>W6*$E6</f>
        <v>9.9629040805511396E-2</v>
      </c>
      <c r="Y6" s="5">
        <v>0.38235294117647056</v>
      </c>
      <c r="Z6" s="5">
        <f>Y6*$E6</f>
        <v>8.0948595654477998E-2</v>
      </c>
      <c r="AA6" s="5">
        <v>0.82352941176470584</v>
      </c>
      <c r="AB6" s="5">
        <f>AA6*$E6</f>
        <v>0.17435082140964495</v>
      </c>
      <c r="AC6" s="5">
        <v>0.6029411764705882</v>
      </c>
      <c r="AD6" s="5">
        <f>AC6*$E6</f>
        <v>0.12764970853206148</v>
      </c>
      <c r="AE6" s="5">
        <v>0.56666666666666665</v>
      </c>
      <c r="AF6" s="5">
        <f>AE6*$E6</f>
        <v>0.11996996996996998</v>
      </c>
      <c r="AG6" s="5">
        <v>0.20588235294117646</v>
      </c>
      <c r="AH6" s="5">
        <f>AG6*$E6</f>
        <v>4.3587705352411237E-2</v>
      </c>
      <c r="AI6" s="5">
        <v>0.95588235294117652</v>
      </c>
      <c r="AJ6" s="5">
        <f>AI6*$E6</f>
        <v>0.20237148913619504</v>
      </c>
      <c r="AK6" s="5">
        <v>0.92647058823529416</v>
      </c>
      <c r="AL6" s="5">
        <f>AK6*$E6</f>
        <v>0.19614467408585057</v>
      </c>
      <c r="AM6" s="5">
        <v>0.44117647058823528</v>
      </c>
      <c r="AN6" s="5">
        <f>AM6*$E6</f>
        <v>9.3402225755166934E-2</v>
      </c>
      <c r="AO6" s="5">
        <v>5.8823529411764705E-2</v>
      </c>
      <c r="AP6" s="5">
        <f>AO6*$E6</f>
        <v>1.2453630100688924E-2</v>
      </c>
      <c r="AQ6" s="5">
        <v>0.7</v>
      </c>
      <c r="AR6" s="5">
        <f>AQ6*$E6</f>
        <v>0.14819819819819818</v>
      </c>
      <c r="AS6" s="5">
        <v>0.6029411764705882</v>
      </c>
      <c r="AT6" s="5">
        <f>AS6*$E6</f>
        <v>0.12764970853206148</v>
      </c>
      <c r="AU6" s="5">
        <v>0.953125</v>
      </c>
      <c r="AV6" s="5">
        <f>AU6*$E6</f>
        <v>0.20178772522522523</v>
      </c>
      <c r="AW6" s="5">
        <v>5.8823529411764705E-2</v>
      </c>
      <c r="AX6" s="5">
        <f>AW6*$E6</f>
        <v>1.2453630100688924E-2</v>
      </c>
      <c r="AY6" s="5">
        <v>0.640625</v>
      </c>
      <c r="AZ6" s="5">
        <f>AY6*$E6</f>
        <v>0.13562781531531531</v>
      </c>
      <c r="BA6" s="5">
        <v>0.66176470588235292</v>
      </c>
      <c r="BB6" s="5">
        <f>BA6*$E6</f>
        <v>0.1401033386327504</v>
      </c>
      <c r="BC6" s="5">
        <v>0.36666666666666664</v>
      </c>
      <c r="BD6" s="5">
        <f>BC6*$E6</f>
        <v>7.7627627627627621E-2</v>
      </c>
      <c r="BE6" s="5">
        <v>0.90625</v>
      </c>
      <c r="BF6" s="5">
        <f>BE6*$E6</f>
        <v>0.19186373873873874</v>
      </c>
      <c r="BG6" s="5">
        <v>0.97058823529411764</v>
      </c>
      <c r="BH6" s="5">
        <f>BG6*$E6</f>
        <v>0.20548489666136724</v>
      </c>
      <c r="BI6" s="5">
        <v>0.109375</v>
      </c>
      <c r="BJ6" s="5">
        <f>BI6*$E6</f>
        <v>2.3155968468468468E-2</v>
      </c>
      <c r="BK6" s="5">
        <v>0.3</v>
      </c>
      <c r="BL6" s="5">
        <f>BK6*$E6</f>
        <v>6.3513513513513517E-2</v>
      </c>
      <c r="BM6" s="5">
        <v>0.82352941176470584</v>
      </c>
      <c r="BN6" s="5">
        <f>BM6*$E6</f>
        <v>0.17435082140964495</v>
      </c>
      <c r="BO6" s="5">
        <v>0.88235294117647056</v>
      </c>
      <c r="BP6" s="5">
        <f>BO6*$E6</f>
        <v>0.18680445151033387</v>
      </c>
      <c r="BQ6" s="5">
        <v>0.69117647058823528</v>
      </c>
      <c r="BR6" s="5">
        <f>BQ6*$E6</f>
        <v>0.14633015368309485</v>
      </c>
      <c r="BS6" s="5">
        <v>0.4642857142857143</v>
      </c>
      <c r="BT6" s="5">
        <f>BS6*$E6</f>
        <v>9.8294723294723302E-2</v>
      </c>
      <c r="BU6" s="5">
        <v>0.27941176470588236</v>
      </c>
      <c r="BV6" s="5">
        <f>BU6*$E6</f>
        <v>5.915474297827239E-2</v>
      </c>
      <c r="BW6" s="5">
        <v>0.640625</v>
      </c>
      <c r="BX6" s="5">
        <f>BW6*$E6</f>
        <v>0.13562781531531531</v>
      </c>
      <c r="BY6" s="5">
        <v>0.625</v>
      </c>
      <c r="BZ6" s="5">
        <f>BY6*$E6</f>
        <v>0.13231981981981983</v>
      </c>
    </row>
    <row r="7" spans="1:78">
      <c r="A7" t="s">
        <v>3</v>
      </c>
      <c r="B7">
        <v>60</v>
      </c>
      <c r="C7">
        <v>37</v>
      </c>
      <c r="D7">
        <f t="shared" si="0"/>
        <v>97</v>
      </c>
      <c r="E7" s="5">
        <f>D7/D$5</f>
        <v>0.43693693693693691</v>
      </c>
      <c r="F7">
        <v>18</v>
      </c>
      <c r="G7" s="5">
        <f t="shared" si="1"/>
        <v>0.18556701030927836</v>
      </c>
      <c r="H7" s="5">
        <f>F7/F$5</f>
        <v>0.3</v>
      </c>
      <c r="I7" s="5">
        <v>0.21875</v>
      </c>
      <c r="J7" s="5">
        <f>I7*$E7</f>
        <v>9.5579954954954943E-2</v>
      </c>
      <c r="K7" s="5">
        <v>0.81944444444444442</v>
      </c>
      <c r="L7" s="5">
        <f>K7*$E7</f>
        <v>0.35804554554554552</v>
      </c>
      <c r="M7" s="5">
        <v>0.3888888888888889</v>
      </c>
      <c r="N7" s="5">
        <f>M7*$E7</f>
        <v>0.16991991991991992</v>
      </c>
      <c r="O7" s="5">
        <v>0.54166666666666663</v>
      </c>
      <c r="P7" s="5">
        <f>O7*$E7</f>
        <v>0.23667417417417413</v>
      </c>
      <c r="Q7" s="5">
        <v>0.33333333333333331</v>
      </c>
      <c r="R7" s="5">
        <f>Q7*$E7</f>
        <v>0.14564564564564564</v>
      </c>
      <c r="S7" s="5">
        <v>0.68055555555555558</v>
      </c>
      <c r="T7" s="5">
        <f>S7*$E7</f>
        <v>0.29735985985985985</v>
      </c>
      <c r="U7" s="5">
        <v>0.2638888888888889</v>
      </c>
      <c r="V7" s="5">
        <f>U7*$E7</f>
        <v>0.11530280280280281</v>
      </c>
      <c r="W7" s="5">
        <v>0.79166666666666663</v>
      </c>
      <c r="X7" s="5">
        <f>W7*$E7</f>
        <v>0.34590840840840836</v>
      </c>
      <c r="Y7" s="5">
        <v>0.80882352941176472</v>
      </c>
      <c r="Z7" s="5">
        <f>Y7*$E7</f>
        <v>0.35340487546369898</v>
      </c>
      <c r="AA7" s="5">
        <v>0.45833333333333331</v>
      </c>
      <c r="AB7" s="5">
        <f>AA7*$E7</f>
        <v>0.20026276276276275</v>
      </c>
      <c r="AC7" s="5">
        <v>0.3611111111111111</v>
      </c>
      <c r="AD7" s="5">
        <f>AC7*$E7</f>
        <v>0.15778278278278277</v>
      </c>
      <c r="AE7" s="5">
        <v>0.26470588235294118</v>
      </c>
      <c r="AF7" s="5">
        <f>AE7*$E7</f>
        <v>0.1156597774244833</v>
      </c>
      <c r="AG7" s="5">
        <v>0.76388888888888884</v>
      </c>
      <c r="AH7" s="5">
        <f>AG7*$E7</f>
        <v>0.33377127127127121</v>
      </c>
      <c r="AI7" s="5">
        <v>6.9444444444444448E-2</v>
      </c>
      <c r="AJ7" s="5">
        <f>AI7*$E7</f>
        <v>3.0342842842842842E-2</v>
      </c>
      <c r="AK7" s="5">
        <v>0.2638888888888889</v>
      </c>
      <c r="AL7" s="5">
        <f>AK7*$E7</f>
        <v>0.11530280280280281</v>
      </c>
      <c r="AM7" s="5">
        <v>0.63235294117647056</v>
      </c>
      <c r="AN7" s="5">
        <f>AM7*$E7</f>
        <v>0.27629835718071011</v>
      </c>
      <c r="AO7" s="5">
        <v>0.625</v>
      </c>
      <c r="AP7" s="5">
        <f>AO7*$E7</f>
        <v>0.2730855855855856</v>
      </c>
      <c r="AQ7" s="5">
        <v>0.44117647058823528</v>
      </c>
      <c r="AR7" s="5">
        <f>AQ7*$E7</f>
        <v>0.19276629570747217</v>
      </c>
      <c r="AS7" s="5">
        <v>0.72222222222222221</v>
      </c>
      <c r="AT7" s="5">
        <f>AS7*$E7</f>
        <v>0.31556556556556553</v>
      </c>
      <c r="AU7" s="5">
        <v>0.55555555555555558</v>
      </c>
      <c r="AV7" s="5">
        <f>AU7*$E7</f>
        <v>0.24274274274274274</v>
      </c>
      <c r="AW7" s="5">
        <v>0.45833333333333331</v>
      </c>
      <c r="AX7" s="5">
        <f>AW7*$E7</f>
        <v>0.20026276276276275</v>
      </c>
      <c r="AY7" s="5">
        <v>0.41666666666666669</v>
      </c>
      <c r="AZ7" s="5">
        <f>AY7*$E7</f>
        <v>0.18205705705705705</v>
      </c>
      <c r="BA7" s="5">
        <v>0.375</v>
      </c>
      <c r="BB7" s="5">
        <f>BA7*$E7</f>
        <v>0.16385135135135134</v>
      </c>
      <c r="BC7" s="5">
        <v>0.70833333333333337</v>
      </c>
      <c r="BD7" s="5">
        <f>BC7*$E7</f>
        <v>0.30949699699699701</v>
      </c>
      <c r="BE7" s="5">
        <v>0.52777777777777779</v>
      </c>
      <c r="BF7" s="5">
        <f>BE7*$E7</f>
        <v>0.23060560560560561</v>
      </c>
      <c r="BG7" s="5">
        <v>0.52777777777777779</v>
      </c>
      <c r="BH7" s="5">
        <f>BG7*$E7</f>
        <v>0.23060560560560561</v>
      </c>
      <c r="BI7" s="5">
        <v>0.30555555555555558</v>
      </c>
      <c r="BJ7" s="5">
        <f>BI7*$E7</f>
        <v>0.13350850850850851</v>
      </c>
      <c r="BK7" s="5">
        <v>0.81944444444444442</v>
      </c>
      <c r="BL7" s="5">
        <f>BK7*$E7</f>
        <v>0.35804554554554552</v>
      </c>
      <c r="BM7" s="5">
        <v>0.58333333333333337</v>
      </c>
      <c r="BN7" s="5">
        <f>BM7*$E7</f>
        <v>0.25487987987987987</v>
      </c>
      <c r="BO7" s="5">
        <v>0.3611111111111111</v>
      </c>
      <c r="BP7" s="5">
        <f>BO7*$E7</f>
        <v>0.15778278278278277</v>
      </c>
      <c r="BQ7" s="5">
        <v>0.63888888888888884</v>
      </c>
      <c r="BR7" s="5">
        <f>BQ7*$E7</f>
        <v>0.27915415415415412</v>
      </c>
      <c r="BS7" s="5">
        <v>0.43055555555555558</v>
      </c>
      <c r="BT7" s="5">
        <f>BS7*$E7</f>
        <v>0.18812562562562563</v>
      </c>
      <c r="BU7" s="5">
        <v>0.6029411764705882</v>
      </c>
      <c r="BV7" s="5">
        <f>BU7*$E7</f>
        <v>0.26344727080021196</v>
      </c>
      <c r="BW7" s="5">
        <v>0.27777777777777779</v>
      </c>
      <c r="BX7" s="5">
        <f>BW7*$E7</f>
        <v>0.12137137137137137</v>
      </c>
      <c r="BY7" s="5">
        <v>0.55882352941176472</v>
      </c>
      <c r="BZ7" s="5">
        <f>BY7*$E7</f>
        <v>0.24417064122946475</v>
      </c>
    </row>
    <row r="8" spans="1:78">
      <c r="A8" t="s">
        <v>7</v>
      </c>
      <c r="C8">
        <v>6</v>
      </c>
      <c r="D8">
        <f t="shared" si="0"/>
        <v>6</v>
      </c>
      <c r="E8" s="5">
        <f>D8/D$5</f>
        <v>2.7027027027027029E-2</v>
      </c>
      <c r="F8">
        <v>1</v>
      </c>
      <c r="G8" s="5">
        <f t="shared" si="1"/>
        <v>0.16666666666666666</v>
      </c>
      <c r="H8" s="5">
        <f>F8/F$5</f>
        <v>1.6666666666666666E-2</v>
      </c>
      <c r="I8" s="5">
        <v>1</v>
      </c>
      <c r="J8" s="5">
        <f>I8*$E8</f>
        <v>2.7027027027027029E-2</v>
      </c>
      <c r="K8" s="5">
        <v>0.25</v>
      </c>
      <c r="L8" s="5">
        <f>K8*$E8</f>
        <v>6.7567567567567571E-3</v>
      </c>
      <c r="M8" s="5">
        <v>1</v>
      </c>
      <c r="N8" s="5">
        <f>M8*$E8</f>
        <v>2.7027027027027029E-2</v>
      </c>
      <c r="O8" s="5">
        <v>1</v>
      </c>
      <c r="P8" s="5">
        <f>O8*$E8</f>
        <v>2.7027027027027029E-2</v>
      </c>
      <c r="Q8" s="5">
        <v>0.75</v>
      </c>
      <c r="R8" s="5">
        <f>Q8*$E8</f>
        <v>2.0270270270270271E-2</v>
      </c>
      <c r="S8" s="5">
        <v>0.75</v>
      </c>
      <c r="T8" s="5">
        <f>S8*$E8</f>
        <v>2.0270270270270271E-2</v>
      </c>
      <c r="U8" s="5">
        <v>1</v>
      </c>
      <c r="V8" s="5">
        <f>U8*$E8</f>
        <v>2.7027027027027029E-2</v>
      </c>
      <c r="W8" s="5">
        <v>0.25</v>
      </c>
      <c r="X8" s="5">
        <f>W8*$E8</f>
        <v>6.7567567567567571E-3</v>
      </c>
      <c r="Y8" s="5">
        <v>0.25</v>
      </c>
      <c r="Z8" s="5">
        <f>Y8*$E8</f>
        <v>6.7567567567567571E-3</v>
      </c>
      <c r="AA8" s="5">
        <v>1</v>
      </c>
      <c r="AB8" s="5">
        <f>AA8*$E8</f>
        <v>2.7027027027027029E-2</v>
      </c>
      <c r="AD8" s="5">
        <f>AC8*$E8</f>
        <v>0</v>
      </c>
      <c r="AE8" s="5">
        <v>0.75</v>
      </c>
      <c r="AF8" s="5">
        <f>AE8*$E8</f>
        <v>2.0270270270270271E-2</v>
      </c>
      <c r="AG8" s="5">
        <v>0.25</v>
      </c>
      <c r="AH8" s="5">
        <f>AG8*$E8</f>
        <v>6.7567567567567571E-3</v>
      </c>
      <c r="AI8" s="5">
        <v>1</v>
      </c>
      <c r="AJ8" s="5">
        <f>AI8*$E8</f>
        <v>2.7027027027027029E-2</v>
      </c>
      <c r="AK8" s="5">
        <v>0.75</v>
      </c>
      <c r="AL8" s="5">
        <f>AK8*$E8</f>
        <v>2.0270270270270271E-2</v>
      </c>
      <c r="AM8" s="5">
        <v>0.25</v>
      </c>
      <c r="AN8" s="5">
        <f>AM8*$E8</f>
        <v>6.7567567567567571E-3</v>
      </c>
      <c r="AO8" s="5">
        <v>0</v>
      </c>
      <c r="AP8" s="5">
        <f>AO8*$E8</f>
        <v>0</v>
      </c>
      <c r="AQ8" s="5">
        <v>0.25</v>
      </c>
      <c r="AR8" s="5">
        <f>AQ8*$E8</f>
        <v>6.7567567567567571E-3</v>
      </c>
      <c r="AS8" s="5">
        <v>0.25</v>
      </c>
      <c r="AT8" s="5">
        <f>AS8*$E8</f>
        <v>6.7567567567567571E-3</v>
      </c>
      <c r="AU8" s="5">
        <v>1</v>
      </c>
      <c r="AV8" s="5">
        <f>AU8*$E8</f>
        <v>2.7027027027027029E-2</v>
      </c>
      <c r="AW8" s="5">
        <v>0.25</v>
      </c>
      <c r="AX8" s="5">
        <f>AW8*$E8</f>
        <v>6.7567567567567571E-3</v>
      </c>
      <c r="AY8" s="5">
        <v>0.25</v>
      </c>
      <c r="AZ8" s="5">
        <f>AY8*$E8</f>
        <v>6.7567567567567571E-3</v>
      </c>
      <c r="BA8" s="5">
        <v>0.75</v>
      </c>
      <c r="BB8" s="5">
        <f>BA8*$E8</f>
        <v>2.0270270270270271E-2</v>
      </c>
      <c r="BC8" s="5">
        <v>0.25</v>
      </c>
      <c r="BD8" s="5">
        <f>BC8*$E8</f>
        <v>6.7567567567567571E-3</v>
      </c>
      <c r="BE8" s="5">
        <v>1</v>
      </c>
      <c r="BF8" s="5">
        <f>BE8*$E8</f>
        <v>2.7027027027027029E-2</v>
      </c>
      <c r="BG8" s="5">
        <v>1</v>
      </c>
      <c r="BH8" s="5">
        <f>BG8*$E8</f>
        <v>2.7027027027027029E-2</v>
      </c>
      <c r="BI8" s="5">
        <v>0.75</v>
      </c>
      <c r="BJ8" s="5">
        <f>BI8*$E8</f>
        <v>2.0270270270270271E-2</v>
      </c>
      <c r="BK8" s="5">
        <v>0</v>
      </c>
      <c r="BL8" s="5">
        <f>BK8*$E8</f>
        <v>0</v>
      </c>
      <c r="BM8" s="5">
        <v>0.75</v>
      </c>
      <c r="BN8" s="5">
        <f>BM8*$E8</f>
        <v>2.0270270270270271E-2</v>
      </c>
      <c r="BO8" s="5">
        <v>0.75</v>
      </c>
      <c r="BP8" s="5">
        <f>BO8*$E8</f>
        <v>2.0270270270270271E-2</v>
      </c>
      <c r="BQ8" s="5">
        <v>0.75</v>
      </c>
      <c r="BR8" s="5">
        <f>BQ8*$E8</f>
        <v>2.0270270270270271E-2</v>
      </c>
      <c r="BS8" s="5">
        <v>0.5</v>
      </c>
      <c r="BT8" s="5">
        <f>BS8*$E8</f>
        <v>1.3513513513513514E-2</v>
      </c>
      <c r="BU8" s="5">
        <v>0.25</v>
      </c>
      <c r="BV8" s="5">
        <f>BU8*$E8</f>
        <v>6.7567567567567571E-3</v>
      </c>
      <c r="BW8" s="5">
        <v>0.75</v>
      </c>
      <c r="BX8" s="5">
        <f>BW8*$E8</f>
        <v>2.0270270270270271E-2</v>
      </c>
      <c r="BY8" s="5">
        <v>0.75</v>
      </c>
      <c r="BZ8" s="5">
        <f>BY8*$E8</f>
        <v>2.0270270270270271E-2</v>
      </c>
    </row>
    <row r="9" spans="1:78">
      <c r="A9" t="s">
        <v>8</v>
      </c>
      <c r="B9">
        <v>7</v>
      </c>
      <c r="C9">
        <v>15</v>
      </c>
      <c r="D9">
        <f t="shared" si="0"/>
        <v>22</v>
      </c>
      <c r="E9" s="5">
        <f>D9/D$5</f>
        <v>9.90990990990991E-2</v>
      </c>
      <c r="F9">
        <v>1</v>
      </c>
      <c r="G9" s="5">
        <f t="shared" si="1"/>
        <v>4.5454545454545456E-2</v>
      </c>
      <c r="H9" s="5">
        <f>F9/F$5</f>
        <v>1.6666666666666666E-2</v>
      </c>
      <c r="I9" s="5">
        <v>0.75</v>
      </c>
      <c r="J9" s="5">
        <f>I9*$E9</f>
        <v>7.4324324324324328E-2</v>
      </c>
      <c r="K9" s="5">
        <v>0.75</v>
      </c>
      <c r="L9" s="5">
        <f>K9*$E9</f>
        <v>7.4324324324324328E-2</v>
      </c>
      <c r="M9" s="5">
        <v>0.25</v>
      </c>
      <c r="N9" s="5">
        <f>M9*$E9</f>
        <v>2.4774774774774775E-2</v>
      </c>
      <c r="O9" s="5">
        <v>1</v>
      </c>
      <c r="P9" s="5">
        <f>O9*$E9</f>
        <v>9.90990990990991E-2</v>
      </c>
      <c r="Q9" s="5">
        <v>0.25</v>
      </c>
      <c r="R9" s="5">
        <f>Q9*$E9</f>
        <v>2.4774774774774775E-2</v>
      </c>
      <c r="S9" s="5">
        <v>0.75</v>
      </c>
      <c r="T9" s="5">
        <f>S9*$E9</f>
        <v>7.4324324324324328E-2</v>
      </c>
      <c r="U9" s="5">
        <v>0.25</v>
      </c>
      <c r="V9" s="5">
        <f>U9*$E9</f>
        <v>2.4774774774774775E-2</v>
      </c>
      <c r="W9" s="5">
        <v>1</v>
      </c>
      <c r="X9" s="5">
        <f>W9*$E9</f>
        <v>9.90990990990991E-2</v>
      </c>
      <c r="Y9" s="5">
        <v>0.75</v>
      </c>
      <c r="Z9" s="5">
        <f>Y9*$E9</f>
        <v>7.4324324324324328E-2</v>
      </c>
      <c r="AA9" s="5">
        <v>0.25</v>
      </c>
      <c r="AB9" s="5">
        <f>AA9*$E9</f>
        <v>2.4774774774774775E-2</v>
      </c>
      <c r="AC9" s="5">
        <v>0.5</v>
      </c>
      <c r="AD9" s="5">
        <f>AC9*$E9</f>
        <v>4.954954954954955E-2</v>
      </c>
      <c r="AE9" s="5">
        <v>0</v>
      </c>
      <c r="AF9" s="5">
        <f>AE9*$E9</f>
        <v>0</v>
      </c>
      <c r="AG9" s="5">
        <v>0</v>
      </c>
      <c r="AH9" s="5">
        <f>AG9*$E9</f>
        <v>0</v>
      </c>
      <c r="AI9" s="5">
        <v>0</v>
      </c>
      <c r="AJ9" s="5">
        <f>AI9*$E9</f>
        <v>0</v>
      </c>
      <c r="AK9" s="5">
        <v>0.5</v>
      </c>
      <c r="AL9" s="5">
        <f>AK9*$E9</f>
        <v>4.954954954954955E-2</v>
      </c>
      <c r="AM9" s="5">
        <v>0.25</v>
      </c>
      <c r="AN9" s="5">
        <f>AM9*$E9</f>
        <v>2.4774774774774775E-2</v>
      </c>
      <c r="AO9" s="5">
        <v>0.25</v>
      </c>
      <c r="AP9" s="5">
        <f>AO9*$E9</f>
        <v>2.4774774774774775E-2</v>
      </c>
      <c r="AQ9" s="5">
        <v>0.75</v>
      </c>
      <c r="AR9" s="5">
        <f>AQ9*$E9</f>
        <v>7.4324324324324328E-2</v>
      </c>
      <c r="AS9" s="5">
        <v>0</v>
      </c>
      <c r="AT9" s="5">
        <f>AS9*$E9</f>
        <v>0</v>
      </c>
      <c r="AU9" s="5">
        <v>0.75</v>
      </c>
      <c r="AV9" s="5">
        <f>AU9*$E9</f>
        <v>7.4324324324324328E-2</v>
      </c>
      <c r="AW9" s="5">
        <v>0.25</v>
      </c>
      <c r="AX9" s="5">
        <f>AW9*$E9</f>
        <v>2.4774774774774775E-2</v>
      </c>
      <c r="AY9" s="5">
        <v>0.75</v>
      </c>
      <c r="AZ9" s="5">
        <f>AY9*$E9</f>
        <v>7.4324324324324328E-2</v>
      </c>
      <c r="BA9" s="5">
        <v>0.75</v>
      </c>
      <c r="BB9" s="5">
        <f>BA9*$E9</f>
        <v>7.4324324324324328E-2</v>
      </c>
      <c r="BC9" s="5">
        <v>0.25</v>
      </c>
      <c r="BD9" s="5">
        <f>BC9*$E9</f>
        <v>2.4774774774774775E-2</v>
      </c>
      <c r="BE9" s="5">
        <v>0.25</v>
      </c>
      <c r="BF9" s="5">
        <f>BE9*$E9</f>
        <v>2.4774774774774775E-2</v>
      </c>
      <c r="BG9" s="5">
        <v>1</v>
      </c>
      <c r="BH9" s="5">
        <f>BG9*$E9</f>
        <v>9.90990990990991E-2</v>
      </c>
      <c r="BI9" s="5">
        <v>0.5</v>
      </c>
      <c r="BJ9" s="5">
        <f>BI9*$E9</f>
        <v>4.954954954954955E-2</v>
      </c>
      <c r="BK9" s="5">
        <v>0.75</v>
      </c>
      <c r="BL9" s="5">
        <f>BK9*$E9</f>
        <v>7.4324324324324328E-2</v>
      </c>
      <c r="BM9" s="5">
        <v>0.25</v>
      </c>
      <c r="BN9" s="5">
        <f>BM9*$E9</f>
        <v>2.4774774774774775E-2</v>
      </c>
      <c r="BO9" s="5">
        <v>0.75</v>
      </c>
      <c r="BP9" s="5">
        <f>BO9*$E9</f>
        <v>7.4324324324324328E-2</v>
      </c>
      <c r="BQ9" s="5">
        <v>1</v>
      </c>
      <c r="BR9" s="5">
        <f>BQ9*$E9</f>
        <v>9.90990990990991E-2</v>
      </c>
      <c r="BS9" s="5">
        <v>0</v>
      </c>
      <c r="BT9" s="5">
        <f>BS9*$E9</f>
        <v>0</v>
      </c>
      <c r="BU9" s="5">
        <v>0</v>
      </c>
      <c r="BV9" s="5">
        <f>BU9*$E9</f>
        <v>0</v>
      </c>
      <c r="BW9" s="5">
        <v>0.75</v>
      </c>
      <c r="BX9" s="5">
        <f>BW9*$E9</f>
        <v>7.4324324324324328E-2</v>
      </c>
      <c r="BY9" s="5">
        <v>0.75</v>
      </c>
      <c r="BZ9" s="5">
        <f>BY9*$E9</f>
        <v>7.4324324324324328E-2</v>
      </c>
    </row>
    <row r="10" spans="1:78">
      <c r="A10" t="s">
        <v>6</v>
      </c>
      <c r="B10">
        <v>35</v>
      </c>
      <c r="C10">
        <v>15</v>
      </c>
      <c r="D10">
        <f t="shared" si="0"/>
        <v>50</v>
      </c>
      <c r="E10" s="5">
        <f>D10/D$5</f>
        <v>0.22522522522522523</v>
      </c>
      <c r="F10">
        <v>23</v>
      </c>
      <c r="G10" s="5">
        <f t="shared" si="1"/>
        <v>0.46</v>
      </c>
      <c r="H10" s="5">
        <f>F10/F$5</f>
        <v>0.38333333333333336</v>
      </c>
      <c r="I10" s="5">
        <v>0.65909090909090906</v>
      </c>
      <c r="J10" s="5">
        <f>I10*$E10</f>
        <v>0.14844389844389844</v>
      </c>
      <c r="K10" s="5">
        <v>7.6086956521739135E-2</v>
      </c>
      <c r="L10" s="5">
        <f>K10*$E10</f>
        <v>1.7136701919310618E-2</v>
      </c>
      <c r="M10" s="5">
        <v>0.80434782608695654</v>
      </c>
      <c r="N10" s="5">
        <f>M10*$E10</f>
        <v>0.18115942028985507</v>
      </c>
      <c r="O10" s="5">
        <v>0.93478260869565222</v>
      </c>
      <c r="P10" s="5">
        <f>O10*$E10</f>
        <v>0.21053662358010186</v>
      </c>
      <c r="Q10" s="5">
        <v>0.84782608695652173</v>
      </c>
      <c r="R10" s="5">
        <f>Q10*$E10</f>
        <v>0.19095182138660399</v>
      </c>
      <c r="S10" s="5">
        <v>0.80434782608695654</v>
      </c>
      <c r="T10" s="5">
        <f>S10*$E10</f>
        <v>0.18115942028985507</v>
      </c>
      <c r="U10" s="5">
        <v>0.84782608695652173</v>
      </c>
      <c r="V10" s="5">
        <f>U10*$E10</f>
        <v>0.19095182138660399</v>
      </c>
      <c r="W10" s="5">
        <v>0.67391304347826086</v>
      </c>
      <c r="X10" s="5">
        <f>W10*$E10</f>
        <v>0.15178221699960831</v>
      </c>
      <c r="Y10" s="5">
        <v>0.16304347826086957</v>
      </c>
      <c r="Z10" s="5">
        <f>Y10*$E10</f>
        <v>3.6721504112808459E-2</v>
      </c>
      <c r="AA10" s="5">
        <v>0.97727272727272729</v>
      </c>
      <c r="AB10" s="5">
        <f>AA10*$E10</f>
        <v>0.22010647010647011</v>
      </c>
      <c r="AC10" s="5">
        <v>0.61956521739130432</v>
      </c>
      <c r="AD10" s="5">
        <f>AC10*$E10</f>
        <v>0.13954171562867215</v>
      </c>
      <c r="AE10" s="5">
        <v>0.56578947368421051</v>
      </c>
      <c r="AF10" s="5">
        <f>AE10*$E10</f>
        <v>0.12743006164058795</v>
      </c>
      <c r="AG10" s="5">
        <v>0.41304347826086957</v>
      </c>
      <c r="AH10" s="5">
        <f>AG10*$E10</f>
        <v>9.3027810419114773E-2</v>
      </c>
      <c r="AI10" s="5">
        <v>0.73913043478260865</v>
      </c>
      <c r="AJ10" s="5">
        <f>AI10*$E10</f>
        <v>0.16647081864473168</v>
      </c>
      <c r="AK10" s="5">
        <v>0.82608695652173914</v>
      </c>
      <c r="AL10" s="5">
        <f>AK10*$E10</f>
        <v>0.18605562083822955</v>
      </c>
      <c r="AM10" s="5">
        <v>0.71739130434782605</v>
      </c>
      <c r="AN10" s="5">
        <f>AM10*$E10</f>
        <v>0.16157461809635723</v>
      </c>
      <c r="AO10" s="5">
        <v>0.22826086956521738</v>
      </c>
      <c r="AP10" s="5">
        <f>AO10*$E10</f>
        <v>5.141010575793184E-2</v>
      </c>
      <c r="AQ10" s="5">
        <v>0.46739130434782611</v>
      </c>
      <c r="AR10" s="5">
        <f>AQ10*$E10</f>
        <v>0.10526831179005093</v>
      </c>
      <c r="AS10" s="5">
        <v>0.25</v>
      </c>
      <c r="AT10" s="5">
        <f>AS10*$E10</f>
        <v>5.6306306306306307E-2</v>
      </c>
      <c r="AU10" s="5">
        <v>0.81521739130434778</v>
      </c>
      <c r="AV10" s="5">
        <f>AU10*$E10</f>
        <v>0.18360752056404231</v>
      </c>
      <c r="AW10" s="5">
        <v>0.10869565217391304</v>
      </c>
      <c r="AX10" s="5">
        <f>AW10*$E10</f>
        <v>2.4481002741872308E-2</v>
      </c>
      <c r="AY10" s="5">
        <v>0.53260869565217395</v>
      </c>
      <c r="AZ10" s="5">
        <f>AY10*$E10</f>
        <v>0.11995691343517431</v>
      </c>
      <c r="BA10" s="5">
        <v>0.45652173913043476</v>
      </c>
      <c r="BB10" s="5">
        <f>BA10*$E10</f>
        <v>0.10282021151586368</v>
      </c>
      <c r="BC10" s="5">
        <v>0.60869565217391308</v>
      </c>
      <c r="BD10" s="5">
        <f>BC10*$E10</f>
        <v>0.13709361535448494</v>
      </c>
      <c r="BE10" s="5">
        <v>0.91304347826086951</v>
      </c>
      <c r="BF10" s="5">
        <f>BE10*$E10</f>
        <v>0.20564042303172736</v>
      </c>
      <c r="BG10" s="5">
        <v>0.92391304347826086</v>
      </c>
      <c r="BH10" s="5">
        <f>BG10*$E10</f>
        <v>0.20808852330591462</v>
      </c>
      <c r="BI10" s="5">
        <v>0.30681818181818182</v>
      </c>
      <c r="BJ10" s="5">
        <f>BI10*$E10</f>
        <v>6.9103194103194099E-2</v>
      </c>
      <c r="BK10" s="5">
        <v>0.39772727272727271</v>
      </c>
      <c r="BL10" s="5">
        <f>BK10*$E10</f>
        <v>8.9578214578214577E-2</v>
      </c>
      <c r="BM10" s="5">
        <v>0.77272727272727271</v>
      </c>
      <c r="BN10" s="5">
        <f>BM10*$E10</f>
        <v>0.17403767403767403</v>
      </c>
      <c r="BO10" s="5">
        <v>0.76136363636363635</v>
      </c>
      <c r="BP10" s="5">
        <f>BO10*$E10</f>
        <v>0.17147829647829649</v>
      </c>
      <c r="BQ10" s="5">
        <v>0.625</v>
      </c>
      <c r="BR10" s="5">
        <f>BQ10*$E10</f>
        <v>0.14076576576576577</v>
      </c>
      <c r="BS10" s="5">
        <v>0.34523809523809523</v>
      </c>
      <c r="BT10" s="5">
        <f>BS10*$E10</f>
        <v>7.7756327756327751E-2</v>
      </c>
      <c r="BU10" s="5">
        <v>0.33333333333333331</v>
      </c>
      <c r="BV10" s="5">
        <f>BU10*$E10</f>
        <v>7.5075075075075076E-2</v>
      </c>
      <c r="BW10" s="5">
        <v>0.54545454545454541</v>
      </c>
      <c r="BX10" s="5">
        <f>BW10*$E10</f>
        <v>0.12285012285012284</v>
      </c>
      <c r="BY10" s="5">
        <v>0.71590909090909094</v>
      </c>
      <c r="BZ10" s="5">
        <f>BY10*$E10</f>
        <v>0.16124078624078625</v>
      </c>
    </row>
    <row r="11" spans="1:78">
      <c r="A11" t="s">
        <v>50</v>
      </c>
      <c r="B11">
        <v>187</v>
      </c>
      <c r="C11">
        <f>SUM(C12:C17)</f>
        <v>90</v>
      </c>
      <c r="D11">
        <f t="shared" si="0"/>
        <v>277</v>
      </c>
      <c r="E11" s="5">
        <f>SUM(D12:D17)/D11</f>
        <v>0.99638989169675085</v>
      </c>
      <c r="F11">
        <v>93</v>
      </c>
      <c r="G11" s="5">
        <f t="shared" si="1"/>
        <v>0.33574007220216606</v>
      </c>
      <c r="I11" s="5">
        <v>0.60597826086956519</v>
      </c>
      <c r="J11" s="5">
        <f>SUM(J12:J17)/$E11</f>
        <v>0.51537403484867261</v>
      </c>
      <c r="K11" s="5">
        <v>0.44293478260869568</v>
      </c>
      <c r="L11" s="5">
        <f>SUM(L12:L17)/$E11</f>
        <v>0.57788859691033601</v>
      </c>
      <c r="M11" s="5">
        <v>0.6071428571428571</v>
      </c>
      <c r="N11" s="5">
        <f>SUM(N12:N17)/$E11</f>
        <v>0.5467491432346504</v>
      </c>
      <c r="O11" s="5">
        <v>0.81793478260869568</v>
      </c>
      <c r="P11" s="5">
        <f>SUM(P12:P17)/$E11</f>
        <v>0.71209617375378242</v>
      </c>
      <c r="Q11" s="5">
        <v>0.63858695652173914</v>
      </c>
      <c r="R11" s="5">
        <f>SUM(R12:R17)/$E11</f>
        <v>0.54989316239316233</v>
      </c>
      <c r="S11" s="5">
        <v>0.7231182795698925</v>
      </c>
      <c r="T11" s="5">
        <f>SUM(T12:T17)/$E11</f>
        <v>0.63749701385570945</v>
      </c>
      <c r="U11" s="5">
        <v>0.56793478260869568</v>
      </c>
      <c r="V11" s="5">
        <f>SUM(V12:V17)/$E11</f>
        <v>0.46776704240472361</v>
      </c>
      <c r="W11" s="5">
        <v>0.64784946236559138</v>
      </c>
      <c r="X11" s="5">
        <f>SUM(X12:X17)/$E11</f>
        <v>0.67098612438286342</v>
      </c>
      <c r="Y11" s="5">
        <v>0.51344086021505375</v>
      </c>
      <c r="Z11" s="5">
        <f>SUM(Z12:Z17)/$E11</f>
        <v>0.5726533882783883</v>
      </c>
      <c r="AA11" s="5">
        <v>0.66935483870967738</v>
      </c>
      <c r="AB11" s="5">
        <f>SUM(AB12:AB17)/$E11</f>
        <v>0.59521370839305621</v>
      </c>
      <c r="AC11" s="5">
        <v>0.489247311827957</v>
      </c>
      <c r="AD11" s="5">
        <f>SUM(AD12:AD17)/$E11</f>
        <v>0.4485900422041727</v>
      </c>
      <c r="AE11" s="5">
        <v>0.41208791208791207</v>
      </c>
      <c r="AF11" s="5">
        <f>SUM(AF12:AF17)/$E11</f>
        <v>0.3644193092200339</v>
      </c>
      <c r="AG11" s="5">
        <v>0.41666666666666669</v>
      </c>
      <c r="AH11" s="5">
        <f>SUM(AH12:AH17)/$E11</f>
        <v>0.51989817247969428</v>
      </c>
      <c r="AI11" s="5">
        <v>0.39516129032258063</v>
      </c>
      <c r="AJ11" s="5">
        <f>SUM(AJ12:AJ17)/$E11</f>
        <v>0.30182752030578119</v>
      </c>
      <c r="AK11" s="5">
        <v>0.6166666666666667</v>
      </c>
      <c r="AL11" s="5">
        <f>SUM(AL12:AL17)/$E11</f>
        <v>0.49460576259489297</v>
      </c>
      <c r="AM11" s="5">
        <v>0.58333333333333337</v>
      </c>
      <c r="AN11" s="5">
        <f>SUM(AN12:AN17)/$E11</f>
        <v>0.64477574056378417</v>
      </c>
      <c r="AO11" s="5">
        <v>0.2857142857142857</v>
      </c>
      <c r="AP11" s="5">
        <f>SUM(AP12:AP17)/$E11</f>
        <v>0.36992786802569411</v>
      </c>
      <c r="AQ11" s="5">
        <v>0.50806451612903225</v>
      </c>
      <c r="AR11" s="5">
        <f>SUM(AR12:AR17)/$E11</f>
        <v>0.50709458114349415</v>
      </c>
      <c r="AS11" s="5">
        <v>0.38315217391304346</v>
      </c>
      <c r="AT11" s="5">
        <f>SUM(AT12:AT17)/$E11</f>
        <v>0.50666971916971915</v>
      </c>
      <c r="AU11" s="5">
        <v>0.69780219780219777</v>
      </c>
      <c r="AV11" s="5">
        <f>SUM(AV12:AV17)/$E11</f>
        <v>0.66674138663269089</v>
      </c>
      <c r="AW11" s="5">
        <v>0.28409090909090912</v>
      </c>
      <c r="AX11" s="5">
        <f>SUM(AX12:AX17)/$E11</f>
        <v>0.35466253251579338</v>
      </c>
      <c r="AY11" s="5">
        <v>0.39010989010989011</v>
      </c>
      <c r="AZ11" s="5">
        <f>SUM(AZ12:AZ17)/$E11</f>
        <v>0.3166038671473454</v>
      </c>
      <c r="BA11" s="5">
        <v>0.48369565217391303</v>
      </c>
      <c r="BB11" s="5">
        <f>SUM(BB12:BB17)/$E11</f>
        <v>0.43255477915803997</v>
      </c>
      <c r="BC11" s="5">
        <v>0.54347826086956519</v>
      </c>
      <c r="BD11" s="5">
        <f>SUM(BD12:BD17)/$E11</f>
        <v>0.58579375033179382</v>
      </c>
      <c r="BE11" s="5">
        <v>0.7331460674157303</v>
      </c>
      <c r="BF11" s="5">
        <f>SUM(BF12:BF17)/$E11</f>
        <v>0.6671522469076816</v>
      </c>
      <c r="BG11" s="5">
        <v>0.73611111111111116</v>
      </c>
      <c r="BH11" s="5">
        <f>SUM(BH12:BH17)/$E11</f>
        <v>0.67261324122737165</v>
      </c>
      <c r="BI11" s="5">
        <v>0.27011494252873564</v>
      </c>
      <c r="BJ11" s="5">
        <f>SUM(BJ12:BJ17)/$E11</f>
        <v>0.28531266774020397</v>
      </c>
      <c r="BK11" s="5">
        <v>0.58870967741935487</v>
      </c>
      <c r="BL11" s="5">
        <f>SUM(BL12:BL17)/$E11</f>
        <v>0.63313923395445137</v>
      </c>
      <c r="BM11" s="5">
        <v>0.73888888888888893</v>
      </c>
      <c r="BN11" s="5">
        <f>SUM(BN12:BN17)/$E11</f>
        <v>0.69229308616714091</v>
      </c>
      <c r="BO11" s="5">
        <v>0.625</v>
      </c>
      <c r="BP11" s="5">
        <f>SUM(BP12:BP17)/$E11</f>
        <v>0.51644047545315663</v>
      </c>
      <c r="BQ11" s="5">
        <v>0.69444444444444442</v>
      </c>
      <c r="BR11" s="5">
        <f>SUM(BR12:BR17)/$E11</f>
        <v>0.685476537016392</v>
      </c>
      <c r="BS11" s="5">
        <v>0.34375</v>
      </c>
      <c r="BT11" s="5">
        <f>SUM(BT12:BT17)/$E11</f>
        <v>0.34706025321967343</v>
      </c>
      <c r="BU11" s="5">
        <v>0.35833333333333334</v>
      </c>
      <c r="BV11" s="5">
        <f>SUM(BV12:BV17)/$E11</f>
        <v>0.42982278892604975</v>
      </c>
      <c r="BW11" s="5">
        <v>0.38333333333333336</v>
      </c>
      <c r="BX11" s="5">
        <f>SUM(BX12:BX17)/$E11</f>
        <v>0.33318827676617535</v>
      </c>
      <c r="BY11" s="5">
        <v>0.60588235294117643</v>
      </c>
      <c r="BZ11" s="5">
        <f>SUM(BZ12:BZ17)/$E11</f>
        <v>0.56468569412803826</v>
      </c>
    </row>
    <row r="12" spans="1:78" ht="36">
      <c r="A12" t="s">
        <v>4</v>
      </c>
      <c r="B12">
        <v>19</v>
      </c>
      <c r="C12">
        <v>10</v>
      </c>
      <c r="D12">
        <f t="shared" si="0"/>
        <v>29</v>
      </c>
      <c r="E12" s="5">
        <f t="shared" ref="E12:E17" si="2">D12/D$11</f>
        <v>0.10469314079422383</v>
      </c>
      <c r="F12">
        <v>13</v>
      </c>
      <c r="G12" s="5">
        <f t="shared" si="1"/>
        <v>0.44827586206896552</v>
      </c>
      <c r="H12" s="5">
        <f t="shared" ref="H12:H17" si="3">F12/F$11</f>
        <v>0.13978494623655913</v>
      </c>
      <c r="I12" s="5">
        <v>0.78846153846153844</v>
      </c>
      <c r="J12" s="5">
        <f t="shared" ref="J12:J17" si="4">I12*$E12</f>
        <v>8.2546514856984166E-2</v>
      </c>
      <c r="K12" s="5">
        <v>9.6153846153846159E-2</v>
      </c>
      <c r="L12" s="5">
        <f t="shared" ref="L12:L17" si="5">K12*$E12</f>
        <v>1.0066648153290753E-2</v>
      </c>
      <c r="M12" s="5">
        <v>0.88461538461538458</v>
      </c>
      <c r="N12" s="5">
        <f t="shared" ref="N12:N17" si="6">M12*$E12</f>
        <v>9.2613163010274918E-2</v>
      </c>
      <c r="O12" s="5">
        <v>0.98076923076923073</v>
      </c>
      <c r="P12" s="5">
        <f t="shared" ref="P12:P17" si="7">O12*$E12</f>
        <v>0.10267981116356567</v>
      </c>
      <c r="Q12" s="5">
        <v>0.88461538461538458</v>
      </c>
      <c r="R12" s="5">
        <f t="shared" ref="R12:R17" si="8">Q12*$E12</f>
        <v>9.2613163010274918E-2</v>
      </c>
      <c r="S12" s="5">
        <v>0.90384615384615385</v>
      </c>
      <c r="T12" s="5">
        <f t="shared" ref="T12:T17" si="9">S12*$E12</f>
        <v>9.4626492640933077E-2</v>
      </c>
      <c r="U12" s="5">
        <v>0.96153846153846156</v>
      </c>
      <c r="V12" s="5">
        <f t="shared" ref="V12:V17" si="10">U12*$E12</f>
        <v>0.10066648153290753</v>
      </c>
      <c r="W12" s="5">
        <v>0.48076923076923078</v>
      </c>
      <c r="X12" s="5">
        <f t="shared" ref="X12:X17" si="11">W12*$E12</f>
        <v>5.0333240766453763E-2</v>
      </c>
      <c r="Y12" s="5">
        <v>0.40384615384615385</v>
      </c>
      <c r="Z12" s="5">
        <f t="shared" ref="Z12:Z17" si="12">Y12*$E12</f>
        <v>4.2279922243821162E-2</v>
      </c>
      <c r="AA12" s="5">
        <v>0.80769230769230771</v>
      </c>
      <c r="AB12" s="5">
        <f t="shared" ref="AB12:AB17" si="13">AA12*$E12</f>
        <v>8.4559844487642324E-2</v>
      </c>
      <c r="AC12" s="5">
        <v>0.59615384615384615</v>
      </c>
      <c r="AD12" s="5">
        <f t="shared" ref="AD12:AD17" si="14">AC12*$E12</f>
        <v>6.2413218550402667E-2</v>
      </c>
      <c r="AE12" s="5">
        <v>0.40384615384615385</v>
      </c>
      <c r="AF12" s="5">
        <f t="shared" ref="AF12:AF17" si="15">AE12*$E12</f>
        <v>4.2279922243821162E-2</v>
      </c>
      <c r="AG12" s="5">
        <v>0.13461538461538461</v>
      </c>
      <c r="AH12" s="5">
        <f t="shared" ref="AH12:AH17" si="16">AG12*$E12</f>
        <v>1.4093307414607053E-2</v>
      </c>
      <c r="AI12" s="5">
        <v>0.90384615384615385</v>
      </c>
      <c r="AJ12" s="5">
        <f t="shared" ref="AJ12:AJ17" si="17">AI12*$E12</f>
        <v>9.4626492640933077E-2</v>
      </c>
      <c r="AK12" s="5">
        <v>0.89583333333333337</v>
      </c>
      <c r="AL12" s="5">
        <f t="shared" ref="AL12:AL17" si="18">AK12*$E12</f>
        <v>9.3787605294825521E-2</v>
      </c>
      <c r="AM12" s="5">
        <v>0.38461538461538464</v>
      </c>
      <c r="AN12" s="5">
        <f t="shared" ref="AN12:AN17" si="19">AM12*$E12</f>
        <v>4.026659261316301E-2</v>
      </c>
      <c r="AO12" s="5">
        <v>7.6923076923076927E-2</v>
      </c>
      <c r="AP12" s="5">
        <f t="shared" ref="AP12:AP17" si="20">AO12*$E12</f>
        <v>8.0533185226326024E-3</v>
      </c>
      <c r="AQ12" s="5">
        <v>0.67307692307692313</v>
      </c>
      <c r="AR12" s="5">
        <f t="shared" ref="AR12:AR17" si="21">AQ12*$E12</f>
        <v>7.0466537073035282E-2</v>
      </c>
      <c r="AS12" s="5">
        <v>0.25</v>
      </c>
      <c r="AT12" s="5">
        <f t="shared" ref="AT12:AT17" si="22">AS12*$E12</f>
        <v>2.6173285198555957E-2</v>
      </c>
      <c r="AU12" s="5">
        <v>0.78846153846153844</v>
      </c>
      <c r="AV12" s="5">
        <f t="shared" ref="AV12:AV17" si="23">AU12*$E12</f>
        <v>8.2546514856984166E-2</v>
      </c>
      <c r="AW12" s="5">
        <v>1.9230769230769232E-2</v>
      </c>
      <c r="AX12" s="5">
        <f t="shared" ref="AX12:AX17" si="24">AW12*$E12</f>
        <v>2.0133296306581506E-3</v>
      </c>
      <c r="AY12" s="5">
        <v>0.69230769230769229</v>
      </c>
      <c r="AZ12" s="5">
        <f t="shared" ref="AZ12:AZ17" si="25">AY12*$E12</f>
        <v>7.2479866703693413E-2</v>
      </c>
      <c r="BA12" s="5">
        <v>0.54166666666666663</v>
      </c>
      <c r="BB12" s="5">
        <f t="shared" ref="BB12:BB17" si="26">BA12*$E12</f>
        <v>5.6708784596871238E-2</v>
      </c>
      <c r="BC12" s="5">
        <v>0.42307692307692307</v>
      </c>
      <c r="BD12" s="5">
        <f t="shared" ref="BD12:BD17" si="27">BC12*$E12</f>
        <v>4.4293251874479314E-2</v>
      </c>
      <c r="BE12" s="5">
        <v>0.88461538461538458</v>
      </c>
      <c r="BF12" s="5">
        <f t="shared" ref="BF12:BF17" si="28">BE12*$E12</f>
        <v>9.2613163010274918E-2</v>
      </c>
      <c r="BG12" s="5">
        <v>0.92307692307692313</v>
      </c>
      <c r="BH12" s="5">
        <f t="shared" ref="BH12:BH17" si="29">BG12*$E12</f>
        <v>9.6639822271591236E-2</v>
      </c>
      <c r="BI12" s="5">
        <v>0.20833333333333334</v>
      </c>
      <c r="BJ12" s="5">
        <f t="shared" ref="BJ12:BJ17" si="30">BI12*$E12</f>
        <v>2.1811070998796631E-2</v>
      </c>
      <c r="BK12" s="5">
        <v>0.25</v>
      </c>
      <c r="BL12" s="5">
        <f t="shared" ref="BL12:BL17" si="31">BK12*$E12</f>
        <v>2.6173285198555957E-2</v>
      </c>
      <c r="BM12" s="5">
        <v>0.82692307692307687</v>
      </c>
      <c r="BN12" s="5">
        <f t="shared" ref="BN12:BN17" si="32">BM12*$E12</f>
        <v>8.6573174118300469E-2</v>
      </c>
      <c r="BO12" s="5">
        <v>0.89583333333333337</v>
      </c>
      <c r="BP12" s="5">
        <f t="shared" ref="BP12:BP17" si="33">BO12*$E12</f>
        <v>9.3787605294825521E-2</v>
      </c>
      <c r="BQ12" s="5">
        <v>0.55769230769230771</v>
      </c>
      <c r="BR12" s="5">
        <f t="shared" ref="BR12:BR17" si="34">BQ12*$E12</f>
        <v>5.838655928908637E-2</v>
      </c>
      <c r="BS12" s="5">
        <v>0.34615384615384615</v>
      </c>
      <c r="BT12" s="5">
        <f t="shared" ref="BT12:BT17" si="35">BS12*$E12</f>
        <v>3.6239933351846706E-2</v>
      </c>
      <c r="BU12" s="5">
        <v>0.19230769230769232</v>
      </c>
      <c r="BV12" s="5">
        <f t="shared" ref="BV12:BV17" si="36">BU12*$E12</f>
        <v>2.0133296306581505E-2</v>
      </c>
      <c r="BW12" s="5">
        <v>0.40384615384615385</v>
      </c>
      <c r="BX12" s="5">
        <f t="shared" ref="BX12:BX17" si="37">BW12*$E12</f>
        <v>4.2279922243821162E-2</v>
      </c>
      <c r="BY12" s="5">
        <v>0.69230769230769229</v>
      </c>
      <c r="BZ12" s="5">
        <f t="shared" ref="BZ12:BZ17" si="38">BY12*$E12</f>
        <v>7.2479866703693413E-2</v>
      </c>
    </row>
    <row r="13" spans="1:78">
      <c r="A13" t="s">
        <v>10</v>
      </c>
      <c r="B13">
        <v>92</v>
      </c>
      <c r="C13">
        <v>44</v>
      </c>
      <c r="D13">
        <f t="shared" si="0"/>
        <v>136</v>
      </c>
      <c r="E13" s="5">
        <f t="shared" si="2"/>
        <v>0.49097472924187724</v>
      </c>
      <c r="F13">
        <v>26</v>
      </c>
      <c r="G13" s="5">
        <f t="shared" si="1"/>
        <v>0.19117647058823528</v>
      </c>
      <c r="H13" s="5">
        <f t="shared" si="3"/>
        <v>0.27956989247311825</v>
      </c>
      <c r="I13" s="5">
        <v>0.29807692307692307</v>
      </c>
      <c r="J13" s="5">
        <f t="shared" si="4"/>
        <v>0.14634823660094418</v>
      </c>
      <c r="K13" s="5">
        <v>0.89423076923076927</v>
      </c>
      <c r="L13" s="5">
        <f t="shared" si="5"/>
        <v>0.43904470980283256</v>
      </c>
      <c r="M13" s="5">
        <v>0.42</v>
      </c>
      <c r="N13" s="5">
        <f t="shared" si="6"/>
        <v>0.20620938628158844</v>
      </c>
      <c r="O13" s="5">
        <v>0.47</v>
      </c>
      <c r="P13" s="5">
        <f t="shared" si="7"/>
        <v>0.23075812274368229</v>
      </c>
      <c r="Q13" s="5">
        <v>0.34615384615384615</v>
      </c>
      <c r="R13" s="5">
        <f t="shared" si="8"/>
        <v>0.16995279089141904</v>
      </c>
      <c r="S13" s="5">
        <v>0.43269230769230771</v>
      </c>
      <c r="T13" s="5">
        <f t="shared" si="9"/>
        <v>0.21244098861427382</v>
      </c>
      <c r="U13" s="5">
        <v>0.24038461538461539</v>
      </c>
      <c r="V13" s="5">
        <f t="shared" si="10"/>
        <v>0.11802277145237434</v>
      </c>
      <c r="W13" s="5">
        <v>0.72115384615384615</v>
      </c>
      <c r="X13" s="5">
        <f t="shared" si="11"/>
        <v>0.35406831435712299</v>
      </c>
      <c r="Y13" s="5">
        <v>0.70192307692307687</v>
      </c>
      <c r="Z13" s="5">
        <f t="shared" si="12"/>
        <v>0.34462649264093304</v>
      </c>
      <c r="AA13" s="5">
        <v>0.43269230769230771</v>
      </c>
      <c r="AB13" s="5">
        <f t="shared" si="13"/>
        <v>0.21244098861427382</v>
      </c>
      <c r="AC13" s="5">
        <v>0.34615384615384615</v>
      </c>
      <c r="AD13" s="5">
        <f t="shared" si="14"/>
        <v>0.16995279089141904</v>
      </c>
      <c r="AE13" s="5">
        <v>0.26</v>
      </c>
      <c r="AF13" s="5">
        <f t="shared" si="15"/>
        <v>0.12765342960288809</v>
      </c>
      <c r="AG13" s="5">
        <v>0.76923076923076927</v>
      </c>
      <c r="AH13" s="5">
        <f t="shared" si="16"/>
        <v>0.37767286864759791</v>
      </c>
      <c r="AI13" s="5">
        <v>8.6538461538461536E-2</v>
      </c>
      <c r="AJ13" s="5">
        <f t="shared" si="17"/>
        <v>4.2488197722854761E-2</v>
      </c>
      <c r="AK13" s="5">
        <v>0.21</v>
      </c>
      <c r="AL13" s="5">
        <f t="shared" si="18"/>
        <v>0.10310469314079422</v>
      </c>
      <c r="AM13" s="5">
        <v>0.79807692307692313</v>
      </c>
      <c r="AN13" s="5">
        <f t="shared" si="19"/>
        <v>0.39183560122188282</v>
      </c>
      <c r="AO13" s="5">
        <v>0.55208333333333337</v>
      </c>
      <c r="AP13" s="5">
        <f t="shared" si="20"/>
        <v>0.27105896510228639</v>
      </c>
      <c r="AQ13" s="5">
        <v>0.5</v>
      </c>
      <c r="AR13" s="5">
        <f t="shared" si="21"/>
        <v>0.24548736462093862</v>
      </c>
      <c r="AS13" s="5">
        <v>0.79807692307692313</v>
      </c>
      <c r="AT13" s="5">
        <f t="shared" si="22"/>
        <v>0.39183560122188282</v>
      </c>
      <c r="AU13" s="5">
        <v>0.61</v>
      </c>
      <c r="AV13" s="5">
        <f t="shared" si="23"/>
        <v>0.2994945848375451</v>
      </c>
      <c r="AW13" s="5">
        <v>0.51041666666666663</v>
      </c>
      <c r="AX13" s="5">
        <f t="shared" si="24"/>
        <v>0.25060168471720817</v>
      </c>
      <c r="AY13" s="5">
        <v>0.13461538461538461</v>
      </c>
      <c r="AZ13" s="5">
        <f t="shared" si="25"/>
        <v>6.609275201332962E-2</v>
      </c>
      <c r="BA13" s="5">
        <v>0.31730769230769229</v>
      </c>
      <c r="BB13" s="5">
        <f t="shared" si="26"/>
        <v>0.15579005831713411</v>
      </c>
      <c r="BC13" s="5">
        <v>0.68269230769230771</v>
      </c>
      <c r="BD13" s="5">
        <f t="shared" si="27"/>
        <v>0.33518467092474313</v>
      </c>
      <c r="BE13" s="5">
        <v>0.53846153846153844</v>
      </c>
      <c r="BF13" s="5">
        <f t="shared" si="28"/>
        <v>0.26437100805331848</v>
      </c>
      <c r="BG13" s="5">
        <v>0.54166666666666663</v>
      </c>
      <c r="BH13" s="5">
        <f t="shared" si="29"/>
        <v>0.26594464500601683</v>
      </c>
      <c r="BI13" s="5">
        <v>0.32291666666666669</v>
      </c>
      <c r="BJ13" s="5">
        <f t="shared" si="30"/>
        <v>0.15854392298435621</v>
      </c>
      <c r="BK13" s="5">
        <v>0.74038461538461542</v>
      </c>
      <c r="BL13" s="5">
        <f t="shared" si="31"/>
        <v>0.36351013607331295</v>
      </c>
      <c r="BM13" s="5">
        <v>0.59782608695652173</v>
      </c>
      <c r="BN13" s="5">
        <f t="shared" si="32"/>
        <v>0.29351750117720921</v>
      </c>
      <c r="BO13" s="5">
        <v>0.27083333333333331</v>
      </c>
      <c r="BP13" s="5">
        <f t="shared" si="33"/>
        <v>0.13297232250300842</v>
      </c>
      <c r="BQ13" s="5">
        <v>0.66666666666666663</v>
      </c>
      <c r="BR13" s="5">
        <f t="shared" si="34"/>
        <v>0.32731648616125147</v>
      </c>
      <c r="BS13" s="5">
        <v>0.34375</v>
      </c>
      <c r="BT13" s="5">
        <f t="shared" si="35"/>
        <v>0.16877256317689529</v>
      </c>
      <c r="BU13" s="5">
        <v>0.6</v>
      </c>
      <c r="BV13" s="5">
        <f t="shared" si="36"/>
        <v>0.29458483754512632</v>
      </c>
      <c r="BW13" s="5">
        <v>0.21</v>
      </c>
      <c r="BX13" s="5">
        <f t="shared" si="37"/>
        <v>0.10310469314079422</v>
      </c>
      <c r="BY13" s="5">
        <v>0.46739130434782611</v>
      </c>
      <c r="BZ13" s="5">
        <f t="shared" si="38"/>
        <v>0.22947731910218178</v>
      </c>
    </row>
    <row r="14" spans="1:78">
      <c r="A14" t="s">
        <v>7</v>
      </c>
      <c r="C14">
        <v>6</v>
      </c>
      <c r="D14">
        <f t="shared" si="0"/>
        <v>6</v>
      </c>
      <c r="E14" s="5">
        <f t="shared" si="2"/>
        <v>2.1660649819494584E-2</v>
      </c>
      <c r="F14">
        <v>3</v>
      </c>
      <c r="G14" s="5">
        <f t="shared" si="1"/>
        <v>0.5</v>
      </c>
      <c r="H14" s="5">
        <f t="shared" si="3"/>
        <v>3.2258064516129031E-2</v>
      </c>
      <c r="I14" s="5">
        <v>1</v>
      </c>
      <c r="J14" s="5">
        <f t="shared" si="4"/>
        <v>2.1660649819494584E-2</v>
      </c>
      <c r="K14" s="5">
        <v>0</v>
      </c>
      <c r="L14" s="5">
        <f t="shared" si="5"/>
        <v>0</v>
      </c>
      <c r="M14" s="5">
        <v>1</v>
      </c>
      <c r="N14" s="5">
        <f t="shared" si="6"/>
        <v>2.1660649819494584E-2</v>
      </c>
      <c r="O14" s="5">
        <v>1</v>
      </c>
      <c r="P14" s="5">
        <f t="shared" si="7"/>
        <v>2.1660649819494584E-2</v>
      </c>
      <c r="Q14" s="5">
        <v>0.83333333333333337</v>
      </c>
      <c r="R14" s="5">
        <f t="shared" si="8"/>
        <v>1.8050541516245487E-2</v>
      </c>
      <c r="S14" s="5">
        <v>0.83333333333333337</v>
      </c>
      <c r="T14" s="5">
        <f t="shared" si="9"/>
        <v>1.8050541516245487E-2</v>
      </c>
      <c r="U14" s="5">
        <v>1</v>
      </c>
      <c r="V14" s="5">
        <f t="shared" si="10"/>
        <v>2.1660649819494584E-2</v>
      </c>
      <c r="W14" s="5">
        <v>0.16666666666666666</v>
      </c>
      <c r="X14" s="5">
        <f t="shared" si="11"/>
        <v>3.6101083032490972E-3</v>
      </c>
      <c r="Y14" s="5">
        <v>0</v>
      </c>
      <c r="Z14" s="5">
        <f t="shared" si="12"/>
        <v>0</v>
      </c>
      <c r="AA14" s="5">
        <v>1</v>
      </c>
      <c r="AB14" s="5">
        <f t="shared" si="13"/>
        <v>2.1660649819494584E-2</v>
      </c>
      <c r="AC14" s="5">
        <v>0.58333333333333337</v>
      </c>
      <c r="AD14" s="5">
        <f t="shared" si="14"/>
        <v>1.2635379061371842E-2</v>
      </c>
      <c r="AE14" s="5">
        <v>0.91666666666666663</v>
      </c>
      <c r="AF14" s="5">
        <f t="shared" si="15"/>
        <v>1.9855595667870034E-2</v>
      </c>
      <c r="AG14" s="5">
        <v>0</v>
      </c>
      <c r="AH14" s="5">
        <f t="shared" si="16"/>
        <v>0</v>
      </c>
      <c r="AI14" s="5">
        <v>0.91666666666666663</v>
      </c>
      <c r="AJ14" s="5">
        <f t="shared" si="17"/>
        <v>1.9855595667870034E-2</v>
      </c>
      <c r="AK14" s="5">
        <v>0.58333333333333337</v>
      </c>
      <c r="AL14" s="5">
        <f t="shared" si="18"/>
        <v>1.2635379061371842E-2</v>
      </c>
      <c r="AM14" s="5">
        <v>0</v>
      </c>
      <c r="AN14" s="5">
        <f t="shared" si="19"/>
        <v>0</v>
      </c>
      <c r="AO14" s="5">
        <v>0</v>
      </c>
      <c r="AP14" s="5">
        <f t="shared" si="20"/>
        <v>0</v>
      </c>
      <c r="AQ14" s="5">
        <v>0.33333333333333331</v>
      </c>
      <c r="AR14" s="5">
        <f t="shared" si="21"/>
        <v>7.2202166064981943E-3</v>
      </c>
      <c r="AS14" s="5">
        <v>8.3333333333333329E-2</v>
      </c>
      <c r="AT14" s="5">
        <f t="shared" si="22"/>
        <v>1.8050541516245486E-3</v>
      </c>
      <c r="AU14" s="5">
        <v>0.75</v>
      </c>
      <c r="AV14" s="5">
        <f t="shared" si="23"/>
        <v>1.6245487364620937E-2</v>
      </c>
      <c r="AW14" s="5">
        <v>0.16666666666666666</v>
      </c>
      <c r="AX14" s="5">
        <f t="shared" si="24"/>
        <v>3.6101083032490972E-3</v>
      </c>
      <c r="AY14" s="5">
        <v>0.5</v>
      </c>
      <c r="AZ14" s="5">
        <f t="shared" si="25"/>
        <v>1.0830324909747292E-2</v>
      </c>
      <c r="BA14" s="5">
        <v>1</v>
      </c>
      <c r="BB14" s="5">
        <f t="shared" si="26"/>
        <v>2.1660649819494584E-2</v>
      </c>
      <c r="BC14" s="5">
        <v>0.25</v>
      </c>
      <c r="BD14" s="5">
        <f t="shared" si="27"/>
        <v>5.415162454873646E-3</v>
      </c>
      <c r="BE14" s="5">
        <v>0.91666666666666663</v>
      </c>
      <c r="BF14" s="5">
        <f t="shared" si="28"/>
        <v>1.9855595667870034E-2</v>
      </c>
      <c r="BG14" s="5">
        <v>1</v>
      </c>
      <c r="BH14" s="5">
        <f t="shared" si="29"/>
        <v>2.1660649819494584E-2</v>
      </c>
      <c r="BI14" s="5">
        <v>0.5</v>
      </c>
      <c r="BJ14" s="5">
        <f t="shared" si="30"/>
        <v>1.0830324909747292E-2</v>
      </c>
      <c r="BK14" s="5">
        <v>0.41666666666666669</v>
      </c>
      <c r="BL14" s="5">
        <f t="shared" si="31"/>
        <v>9.0252707581227436E-3</v>
      </c>
      <c r="BM14" s="5">
        <v>0.66666666666666663</v>
      </c>
      <c r="BN14" s="5">
        <f t="shared" si="32"/>
        <v>1.4440433212996389E-2</v>
      </c>
      <c r="BO14" s="5">
        <v>0.91666666666666663</v>
      </c>
      <c r="BP14" s="5">
        <f t="shared" si="33"/>
        <v>1.9855595667870034E-2</v>
      </c>
      <c r="BQ14" s="5">
        <v>0.83333333333333337</v>
      </c>
      <c r="BR14" s="5">
        <f t="shared" si="34"/>
        <v>1.8050541516245487E-2</v>
      </c>
      <c r="BS14" s="5">
        <v>0.41666666666666669</v>
      </c>
      <c r="BT14" s="5">
        <f t="shared" si="35"/>
        <v>9.0252707581227436E-3</v>
      </c>
      <c r="BU14" s="5">
        <v>0.41666666666666669</v>
      </c>
      <c r="BV14" s="5">
        <f t="shared" si="36"/>
        <v>9.0252707581227436E-3</v>
      </c>
      <c r="BW14" s="5">
        <v>0.41666666666666669</v>
      </c>
      <c r="BX14" s="5">
        <f t="shared" si="37"/>
        <v>9.0252707581227436E-3</v>
      </c>
      <c r="BY14" s="5">
        <v>0.66666666666666663</v>
      </c>
      <c r="BZ14" s="5">
        <f t="shared" si="38"/>
        <v>1.4440433212996389E-2</v>
      </c>
    </row>
    <row r="15" spans="1:78">
      <c r="A15" t="s">
        <v>8</v>
      </c>
      <c r="B15">
        <v>15</v>
      </c>
      <c r="C15">
        <v>14</v>
      </c>
      <c r="D15">
        <f t="shared" si="0"/>
        <v>29</v>
      </c>
      <c r="E15" s="5">
        <f t="shared" si="2"/>
        <v>0.10469314079422383</v>
      </c>
      <c r="F15">
        <v>13</v>
      </c>
      <c r="G15" s="5">
        <f t="shared" si="1"/>
        <v>0.44827586206896552</v>
      </c>
      <c r="H15" s="5">
        <f t="shared" si="3"/>
        <v>0.13978494623655913</v>
      </c>
      <c r="I15" s="5">
        <v>0.59615384615384615</v>
      </c>
      <c r="J15" s="5">
        <f t="shared" si="4"/>
        <v>6.2413218550402667E-2</v>
      </c>
      <c r="K15" s="5">
        <v>0.76923076923076927</v>
      </c>
      <c r="L15" s="5">
        <f t="shared" si="5"/>
        <v>8.0533185226326021E-2</v>
      </c>
      <c r="M15" s="5">
        <v>7.6923076923076927E-2</v>
      </c>
      <c r="N15" s="5">
        <f t="shared" si="6"/>
        <v>8.0533185226326024E-3</v>
      </c>
      <c r="O15" s="5">
        <v>0.98076923076923073</v>
      </c>
      <c r="P15" s="5">
        <f t="shared" si="7"/>
        <v>0.10267981116356567</v>
      </c>
      <c r="Q15" s="5">
        <v>0.30769230769230771</v>
      </c>
      <c r="R15" s="5">
        <f t="shared" si="8"/>
        <v>3.221327409053041E-2</v>
      </c>
      <c r="S15" s="5">
        <v>0.82692307692307687</v>
      </c>
      <c r="T15" s="5">
        <f t="shared" si="9"/>
        <v>8.6573174118300469E-2</v>
      </c>
      <c r="U15" s="5">
        <v>5.7692307692307696E-2</v>
      </c>
      <c r="V15" s="5">
        <f t="shared" si="10"/>
        <v>6.0399888919744522E-3</v>
      </c>
      <c r="W15" s="5">
        <v>0.86538461538461542</v>
      </c>
      <c r="X15" s="5">
        <f t="shared" si="11"/>
        <v>9.0599833379616773E-2</v>
      </c>
      <c r="Y15" s="5">
        <v>0.71153846153846156</v>
      </c>
      <c r="Z15" s="5">
        <f t="shared" si="12"/>
        <v>7.4493196334351572E-2</v>
      </c>
      <c r="AA15" s="5">
        <v>0.40384615384615385</v>
      </c>
      <c r="AB15" s="5">
        <f t="shared" si="13"/>
        <v>4.2279922243821162E-2</v>
      </c>
      <c r="AC15" s="5">
        <v>0.65384615384615385</v>
      </c>
      <c r="AD15" s="5">
        <f t="shared" si="14"/>
        <v>6.8453207442377123E-2</v>
      </c>
      <c r="AE15" s="5">
        <v>0.36538461538461536</v>
      </c>
      <c r="AF15" s="5">
        <f t="shared" si="15"/>
        <v>3.8253262982504858E-2</v>
      </c>
      <c r="AG15" s="5">
        <v>0.23076923076923078</v>
      </c>
      <c r="AH15" s="5">
        <f t="shared" si="16"/>
        <v>2.4159955567897809E-2</v>
      </c>
      <c r="AI15" s="5">
        <v>7.6923076923076927E-2</v>
      </c>
      <c r="AJ15" s="5">
        <f t="shared" si="17"/>
        <v>8.0533185226326024E-3</v>
      </c>
      <c r="AK15" s="5">
        <v>0.64583333333333337</v>
      </c>
      <c r="AL15" s="5">
        <f t="shared" si="18"/>
        <v>6.7614320096269567E-2</v>
      </c>
      <c r="AM15" s="5">
        <v>0.36538461538461536</v>
      </c>
      <c r="AN15" s="5">
        <f t="shared" si="19"/>
        <v>3.8253262982504858E-2</v>
      </c>
      <c r="AO15" s="5">
        <v>0.38461538461538464</v>
      </c>
      <c r="AP15" s="5">
        <f t="shared" si="20"/>
        <v>4.026659261316301E-2</v>
      </c>
      <c r="AQ15" s="5">
        <v>0.42307692307692307</v>
      </c>
      <c r="AR15" s="5">
        <f t="shared" si="21"/>
        <v>4.4293251874479314E-2</v>
      </c>
      <c r="AS15" s="5">
        <v>0.27083333333333331</v>
      </c>
      <c r="AT15" s="5">
        <f t="shared" si="22"/>
        <v>2.8354392298435619E-2</v>
      </c>
      <c r="AU15" s="5">
        <v>0.45833333333333331</v>
      </c>
      <c r="AV15" s="5">
        <f t="shared" si="23"/>
        <v>4.7984356197352585E-2</v>
      </c>
      <c r="AW15" s="5">
        <v>0.4375</v>
      </c>
      <c r="AX15" s="5">
        <f t="shared" si="24"/>
        <v>4.5803249097472923E-2</v>
      </c>
      <c r="AY15" s="5">
        <v>0.47727272727272729</v>
      </c>
      <c r="AZ15" s="5">
        <f t="shared" si="25"/>
        <v>4.9967180833606829E-2</v>
      </c>
      <c r="BA15" s="5">
        <v>0.36538461538461536</v>
      </c>
      <c r="BB15" s="5">
        <f t="shared" si="26"/>
        <v>3.8253262982504858E-2</v>
      </c>
      <c r="BC15" s="5">
        <v>0.60416666666666663</v>
      </c>
      <c r="BD15" s="5">
        <f t="shared" si="27"/>
        <v>6.325210589651023E-2</v>
      </c>
      <c r="BE15" s="5">
        <v>0.45</v>
      </c>
      <c r="BF15" s="5">
        <f t="shared" si="28"/>
        <v>4.7111913357400725E-2</v>
      </c>
      <c r="BG15" s="5">
        <v>0.5625</v>
      </c>
      <c r="BH15" s="5">
        <f t="shared" si="29"/>
        <v>5.8889891696750907E-2</v>
      </c>
      <c r="BI15" s="5">
        <v>0.25</v>
      </c>
      <c r="BJ15" s="5">
        <f t="shared" si="30"/>
        <v>2.6173285198555957E-2</v>
      </c>
      <c r="BK15" s="5">
        <v>0.76923076923076927</v>
      </c>
      <c r="BL15" s="5">
        <f t="shared" si="31"/>
        <v>8.0533185226326021E-2</v>
      </c>
      <c r="BM15" s="5">
        <v>0.63461538461538458</v>
      </c>
      <c r="BN15" s="5">
        <f t="shared" si="32"/>
        <v>6.6439877811718964E-2</v>
      </c>
      <c r="BO15" s="5">
        <v>0.69230769230769229</v>
      </c>
      <c r="BP15" s="5">
        <f t="shared" si="33"/>
        <v>7.2479866703693413E-2</v>
      </c>
      <c r="BQ15" s="5">
        <v>0.80769230769230771</v>
      </c>
      <c r="BR15" s="5">
        <f t="shared" si="34"/>
        <v>8.4559844487642324E-2</v>
      </c>
      <c r="BS15" s="5">
        <v>0.47727272727272729</v>
      </c>
      <c r="BT15" s="5">
        <f t="shared" si="35"/>
        <v>4.9967180833606829E-2</v>
      </c>
      <c r="BU15" s="5">
        <v>0.27083333333333331</v>
      </c>
      <c r="BV15" s="5">
        <f t="shared" si="36"/>
        <v>2.8354392298435619E-2</v>
      </c>
      <c r="BW15" s="5">
        <v>0.5625</v>
      </c>
      <c r="BX15" s="5">
        <f t="shared" si="37"/>
        <v>5.8889891696750907E-2</v>
      </c>
      <c r="BY15" s="5">
        <v>0.65</v>
      </c>
      <c r="BZ15" s="5">
        <f t="shared" si="38"/>
        <v>6.8050541516245497E-2</v>
      </c>
    </row>
    <row r="16" spans="1:78">
      <c r="A16" t="s">
        <v>9</v>
      </c>
      <c r="B16">
        <v>21</v>
      </c>
      <c r="D16">
        <f t="shared" si="0"/>
        <v>21</v>
      </c>
      <c r="E16" s="5">
        <f t="shared" si="2"/>
        <v>7.5812274368231042E-2</v>
      </c>
      <c r="F16">
        <v>10</v>
      </c>
      <c r="G16" s="5">
        <f t="shared" si="1"/>
        <v>0.47619047619047616</v>
      </c>
      <c r="H16" s="5">
        <f t="shared" si="3"/>
        <v>0.10752688172043011</v>
      </c>
      <c r="I16" s="5">
        <v>0.875</v>
      </c>
      <c r="J16" s="5">
        <f t="shared" si="4"/>
        <v>6.6335740072202165E-2</v>
      </c>
      <c r="K16" s="5">
        <v>0.375</v>
      </c>
      <c r="L16" s="5">
        <f t="shared" si="5"/>
        <v>2.8429602888086641E-2</v>
      </c>
      <c r="M16" s="5">
        <v>0.5</v>
      </c>
      <c r="N16" s="5">
        <f t="shared" si="6"/>
        <v>3.7906137184115521E-2</v>
      </c>
      <c r="O16" s="5">
        <v>0.72499999999999998</v>
      </c>
      <c r="P16" s="5">
        <f t="shared" si="7"/>
        <v>5.4963898916967506E-2</v>
      </c>
      <c r="Q16" s="5">
        <v>0.7</v>
      </c>
      <c r="R16" s="5">
        <f t="shared" si="8"/>
        <v>5.3068592057761724E-2</v>
      </c>
      <c r="S16" s="5">
        <v>0.75</v>
      </c>
      <c r="T16" s="5">
        <f t="shared" si="9"/>
        <v>5.6859205776173281E-2</v>
      </c>
      <c r="U16" s="5">
        <v>0.4</v>
      </c>
      <c r="V16" s="5">
        <f t="shared" si="10"/>
        <v>3.032490974729242E-2</v>
      </c>
      <c r="W16" s="5">
        <v>0.67500000000000004</v>
      </c>
      <c r="X16" s="5">
        <f t="shared" si="11"/>
        <v>5.1173285198555955E-2</v>
      </c>
      <c r="Y16" s="5">
        <v>0.57499999999999996</v>
      </c>
      <c r="Z16" s="5">
        <f t="shared" si="12"/>
        <v>4.3592057761732847E-2</v>
      </c>
      <c r="AA16" s="5">
        <v>0.7</v>
      </c>
      <c r="AB16" s="5">
        <f t="shared" si="13"/>
        <v>5.3068592057761724E-2</v>
      </c>
      <c r="AC16" s="5">
        <v>0.47499999999999998</v>
      </c>
      <c r="AD16" s="5">
        <f t="shared" si="14"/>
        <v>3.6010830324909746E-2</v>
      </c>
      <c r="AE16" s="5">
        <v>0.375</v>
      </c>
      <c r="AF16" s="5">
        <f t="shared" si="15"/>
        <v>2.8429602888086641E-2</v>
      </c>
      <c r="AG16" s="5">
        <v>0.57499999999999996</v>
      </c>
      <c r="AH16" s="5">
        <f t="shared" si="16"/>
        <v>4.3592057761732847E-2</v>
      </c>
      <c r="AI16" s="5">
        <v>0.2</v>
      </c>
      <c r="AJ16" s="5">
        <f t="shared" si="17"/>
        <v>1.516245487364621E-2</v>
      </c>
      <c r="AK16" s="5">
        <v>0.6</v>
      </c>
      <c r="AL16" s="5">
        <f t="shared" si="18"/>
        <v>4.5487364620938622E-2</v>
      </c>
      <c r="AM16" s="5">
        <v>0.75</v>
      </c>
      <c r="AN16" s="5">
        <f t="shared" si="19"/>
        <v>5.6859205776173281E-2</v>
      </c>
      <c r="AO16" s="5">
        <v>0.27500000000000002</v>
      </c>
      <c r="AP16" s="5">
        <f t="shared" si="20"/>
        <v>2.0848375451263539E-2</v>
      </c>
      <c r="AQ16" s="5">
        <v>0.625</v>
      </c>
      <c r="AR16" s="5">
        <f t="shared" si="21"/>
        <v>4.7382671480144398E-2</v>
      </c>
      <c r="AS16" s="5">
        <v>0.35</v>
      </c>
      <c r="AT16" s="5">
        <f t="shared" si="22"/>
        <v>2.6534296028880862E-2</v>
      </c>
      <c r="AU16" s="5">
        <v>0.72499999999999998</v>
      </c>
      <c r="AV16" s="5">
        <f t="shared" si="23"/>
        <v>5.4963898916967506E-2</v>
      </c>
      <c r="AW16" s="5">
        <v>0.35</v>
      </c>
      <c r="AX16" s="5">
        <f t="shared" si="24"/>
        <v>2.6534296028880862E-2</v>
      </c>
      <c r="AY16" s="5">
        <v>0.17499999999999999</v>
      </c>
      <c r="AZ16" s="5">
        <f t="shared" si="25"/>
        <v>1.3267148014440431E-2</v>
      </c>
      <c r="BA16" s="5">
        <v>0.52500000000000002</v>
      </c>
      <c r="BB16" s="5">
        <f t="shared" si="26"/>
        <v>3.9801444043321296E-2</v>
      </c>
      <c r="BC16" s="5">
        <v>0.52500000000000002</v>
      </c>
      <c r="BD16" s="5">
        <f t="shared" si="27"/>
        <v>3.9801444043321296E-2</v>
      </c>
      <c r="BE16" s="5">
        <v>0.86111111111111116</v>
      </c>
      <c r="BF16" s="5">
        <f t="shared" si="28"/>
        <v>6.5282791817087849E-2</v>
      </c>
      <c r="BG16" s="5">
        <v>0.75</v>
      </c>
      <c r="BH16" s="5">
        <f t="shared" si="29"/>
        <v>5.6859205776173281E-2</v>
      </c>
      <c r="BI16" s="5">
        <v>0.32500000000000001</v>
      </c>
      <c r="BJ16" s="5">
        <f t="shared" si="30"/>
        <v>2.463898916967509E-2</v>
      </c>
      <c r="BK16" s="5">
        <v>0.55000000000000004</v>
      </c>
      <c r="BL16" s="5">
        <f t="shared" si="31"/>
        <v>4.1696750902527079E-2</v>
      </c>
      <c r="BM16" s="5">
        <v>0.75</v>
      </c>
      <c r="BN16" s="5">
        <f t="shared" si="32"/>
        <v>5.6859205776173281E-2</v>
      </c>
      <c r="BO16" s="5">
        <v>0.44444444444444442</v>
      </c>
      <c r="BP16" s="5">
        <f t="shared" si="33"/>
        <v>3.3694344163658241E-2</v>
      </c>
      <c r="BQ16" s="5">
        <v>0.72499999999999998</v>
      </c>
      <c r="BR16" s="5">
        <f t="shared" si="34"/>
        <v>5.4963898916967506E-2</v>
      </c>
      <c r="BS16" s="5">
        <v>0.4</v>
      </c>
      <c r="BT16" s="5">
        <f t="shared" si="35"/>
        <v>3.032490974729242E-2</v>
      </c>
      <c r="BU16" s="5">
        <v>0.35</v>
      </c>
      <c r="BV16" s="5">
        <f t="shared" si="36"/>
        <v>2.6534296028880862E-2</v>
      </c>
      <c r="BW16" s="5">
        <v>0.45</v>
      </c>
      <c r="BX16" s="5">
        <f t="shared" si="37"/>
        <v>3.411552346570397E-2</v>
      </c>
      <c r="BY16" s="5">
        <v>0.75</v>
      </c>
      <c r="BZ16" s="5">
        <f t="shared" si="38"/>
        <v>5.6859205776173281E-2</v>
      </c>
    </row>
    <row r="17" spans="1:78">
      <c r="A17" t="s">
        <v>6</v>
      </c>
      <c r="B17">
        <v>39</v>
      </c>
      <c r="C17">
        <v>16</v>
      </c>
      <c r="D17">
        <f t="shared" si="0"/>
        <v>55</v>
      </c>
      <c r="E17" s="5">
        <f t="shared" si="2"/>
        <v>0.19855595667870035</v>
      </c>
      <c r="F17">
        <v>28</v>
      </c>
      <c r="G17" s="5">
        <f t="shared" si="1"/>
        <v>0.50909090909090904</v>
      </c>
      <c r="H17" s="5">
        <f t="shared" si="3"/>
        <v>0.30107526881720431</v>
      </c>
      <c r="I17" s="5">
        <v>0.67592592592592593</v>
      </c>
      <c r="J17" s="5">
        <f t="shared" si="4"/>
        <v>0.13420911886615858</v>
      </c>
      <c r="K17" s="5">
        <v>8.9285714285714288E-2</v>
      </c>
      <c r="L17" s="5">
        <f t="shared" si="5"/>
        <v>1.7728210417741103E-2</v>
      </c>
      <c r="M17" s="5">
        <v>0.89814814814814814</v>
      </c>
      <c r="N17" s="5">
        <f t="shared" si="6"/>
        <v>0.17833266479475865</v>
      </c>
      <c r="O17" s="5">
        <v>0.9910714285714286</v>
      </c>
      <c r="P17" s="5">
        <f t="shared" si="7"/>
        <v>0.19678313563692626</v>
      </c>
      <c r="Q17" s="5">
        <v>0.91666666666666663</v>
      </c>
      <c r="R17" s="5">
        <f t="shared" si="8"/>
        <v>0.18200962695547532</v>
      </c>
      <c r="S17" s="5">
        <v>0.8392857142857143</v>
      </c>
      <c r="T17" s="5">
        <f t="shared" si="9"/>
        <v>0.16664517792676636</v>
      </c>
      <c r="U17" s="5">
        <v>0.95370370370370372</v>
      </c>
      <c r="V17" s="5">
        <f t="shared" si="10"/>
        <v>0.18936355127690868</v>
      </c>
      <c r="W17" s="5">
        <v>0.5982142857142857</v>
      </c>
      <c r="X17" s="5">
        <f t="shared" si="11"/>
        <v>0.11877900979886538</v>
      </c>
      <c r="Y17" s="5">
        <v>0.33035714285714285</v>
      </c>
      <c r="Z17" s="5">
        <f t="shared" si="12"/>
        <v>6.5594378545642082E-2</v>
      </c>
      <c r="AA17" s="5">
        <v>0.9017857142857143</v>
      </c>
      <c r="AB17" s="5">
        <f t="shared" si="13"/>
        <v>0.17905492521918515</v>
      </c>
      <c r="AC17" s="5">
        <v>0.49107142857142855</v>
      </c>
      <c r="AD17" s="5">
        <f t="shared" si="14"/>
        <v>9.7505157297576056E-2</v>
      </c>
      <c r="AE17" s="5">
        <v>0.53703703703703709</v>
      </c>
      <c r="AF17" s="5">
        <f t="shared" si="15"/>
        <v>0.10663190266078354</v>
      </c>
      <c r="AG17" s="5">
        <v>0.29464285714285715</v>
      </c>
      <c r="AH17" s="5">
        <f t="shared" si="16"/>
        <v>5.8503094378545638E-2</v>
      </c>
      <c r="AI17" s="5">
        <v>0.6071428571428571</v>
      </c>
      <c r="AJ17" s="5">
        <f t="shared" si="17"/>
        <v>0.12055183084063949</v>
      </c>
      <c r="AK17" s="5">
        <v>0.8571428571428571</v>
      </c>
      <c r="AL17" s="5">
        <f t="shared" si="18"/>
        <v>0.17019082001031458</v>
      </c>
      <c r="AM17" s="5">
        <v>0.5803571428571429</v>
      </c>
      <c r="AN17" s="5">
        <f t="shared" si="19"/>
        <v>0.11523336771531718</v>
      </c>
      <c r="AO17" s="5">
        <v>0.14285714285714285</v>
      </c>
      <c r="AP17" s="5">
        <f t="shared" si="20"/>
        <v>2.8365136668385763E-2</v>
      </c>
      <c r="AQ17" s="5">
        <v>0.45535714285714285</v>
      </c>
      <c r="AR17" s="5">
        <f t="shared" si="21"/>
        <v>9.0413873130479619E-2</v>
      </c>
      <c r="AS17" s="5">
        <v>0.15178571428571427</v>
      </c>
      <c r="AT17" s="5">
        <f t="shared" si="22"/>
        <v>3.0137957710159872E-2</v>
      </c>
      <c r="AU17" s="5">
        <v>0.8214285714285714</v>
      </c>
      <c r="AV17" s="5">
        <f t="shared" si="23"/>
        <v>0.16309953584321815</v>
      </c>
      <c r="AW17" s="5">
        <v>0.125</v>
      </c>
      <c r="AX17" s="5">
        <f t="shared" si="24"/>
        <v>2.4819494584837544E-2</v>
      </c>
      <c r="AY17" s="5">
        <v>0.5178571428571429</v>
      </c>
      <c r="AZ17" s="5">
        <f t="shared" si="25"/>
        <v>0.1028236204228984</v>
      </c>
      <c r="BA17" s="5">
        <v>0.5982142857142857</v>
      </c>
      <c r="BB17" s="5">
        <f t="shared" si="26"/>
        <v>0.11877900979886538</v>
      </c>
      <c r="BC17" s="5">
        <v>0.48214285714285715</v>
      </c>
      <c r="BD17" s="5">
        <f t="shared" si="27"/>
        <v>9.573233625580195E-2</v>
      </c>
      <c r="BE17" s="5">
        <v>0.8839285714285714</v>
      </c>
      <c r="BF17" s="5">
        <f t="shared" si="28"/>
        <v>0.17550928313563691</v>
      </c>
      <c r="BG17" s="5">
        <v>0.8571428571428571</v>
      </c>
      <c r="BH17" s="5">
        <f t="shared" si="29"/>
        <v>0.17019082001031458</v>
      </c>
      <c r="BI17" s="5">
        <v>0.21296296296296297</v>
      </c>
      <c r="BJ17" s="5">
        <f t="shared" si="30"/>
        <v>4.2285064848241745E-2</v>
      </c>
      <c r="BK17" s="5">
        <v>0.5535714285714286</v>
      </c>
      <c r="BL17" s="5">
        <f t="shared" si="31"/>
        <v>0.10991490458999484</v>
      </c>
      <c r="BM17" s="5">
        <v>0.8660714285714286</v>
      </c>
      <c r="BN17" s="5">
        <f t="shared" si="32"/>
        <v>0.17196364105208869</v>
      </c>
      <c r="BO17" s="5">
        <v>0.81481481481481477</v>
      </c>
      <c r="BP17" s="5">
        <f t="shared" si="33"/>
        <v>0.16178633507153362</v>
      </c>
      <c r="BQ17" s="5">
        <v>0.70370370370370372</v>
      </c>
      <c r="BR17" s="5">
        <f t="shared" si="34"/>
        <v>0.13972456210723358</v>
      </c>
      <c r="BS17" s="5">
        <v>0.25925925925925924</v>
      </c>
      <c r="BT17" s="5">
        <f t="shared" si="35"/>
        <v>5.1477470250033422E-2</v>
      </c>
      <c r="BU17" s="5">
        <v>0.25</v>
      </c>
      <c r="BV17" s="5">
        <f t="shared" si="36"/>
        <v>4.9638989169675088E-2</v>
      </c>
      <c r="BW17" s="5">
        <v>0.42592592592592593</v>
      </c>
      <c r="BX17" s="5">
        <f t="shared" si="37"/>
        <v>8.457012969648349E-2</v>
      </c>
      <c r="BY17" s="5">
        <v>0.61111111111111116</v>
      </c>
      <c r="BZ17" s="5">
        <f t="shared" si="38"/>
        <v>0.12133975130365023</v>
      </c>
    </row>
    <row r="18" spans="1:78">
      <c r="A18" t="s">
        <v>51</v>
      </c>
      <c r="B18">
        <v>149</v>
      </c>
      <c r="C18">
        <f>SUM(C19:C24)</f>
        <v>23</v>
      </c>
      <c r="D18">
        <f t="shared" si="0"/>
        <v>172</v>
      </c>
      <c r="E18" s="5">
        <f>SUM(D19:D24)/D18</f>
        <v>0.9941860465116279</v>
      </c>
      <c r="F18">
        <v>39</v>
      </c>
      <c r="G18" s="5">
        <f t="shared" si="1"/>
        <v>0.22674418604651161</v>
      </c>
      <c r="I18" s="5">
        <v>0.78378378378378377</v>
      </c>
      <c r="J18" s="5">
        <f>SUM(J19:J24)/$E18</f>
        <v>0.68600146198830414</v>
      </c>
      <c r="K18" s="5">
        <v>0.25</v>
      </c>
      <c r="L18" s="5">
        <f>SUM(L19:L24)/$E18</f>
        <v>0.345906432748538</v>
      </c>
      <c r="M18" s="5">
        <v>0.79487179487179482</v>
      </c>
      <c r="N18" s="5">
        <f>SUM(N19:N24)/$E18</f>
        <v>0.6787889863547758</v>
      </c>
      <c r="O18" s="5">
        <v>0.95512820512820518</v>
      </c>
      <c r="P18" s="5">
        <f>SUM(P19:P24)/$E18</f>
        <v>0.93347953216374258</v>
      </c>
      <c r="Q18" s="5">
        <v>0.78205128205128205</v>
      </c>
      <c r="R18" s="5">
        <f>SUM(R19:R24)/$E18</f>
        <v>0.72886208576998046</v>
      </c>
      <c r="S18" s="5">
        <v>0.77564102564102566</v>
      </c>
      <c r="T18" s="5">
        <f>SUM(T19:T24)/$E18</f>
        <v>0.80872319688109151</v>
      </c>
      <c r="U18" s="5">
        <v>0.72435897435897434</v>
      </c>
      <c r="V18" s="5">
        <f>SUM(V19:V24)/$E18</f>
        <v>0.61738547758284601</v>
      </c>
      <c r="W18" s="5">
        <v>0.52631578947368418</v>
      </c>
      <c r="X18" s="5">
        <f>SUM(X19:X24)/$E18</f>
        <v>0.58611111111111114</v>
      </c>
      <c r="Y18" s="5">
        <v>0.41891891891891891</v>
      </c>
      <c r="Z18" s="5">
        <f>SUM(Z19:Z24)/$E18</f>
        <v>0.48866484392800186</v>
      </c>
      <c r="AA18" s="5">
        <v>0.80128205128205132</v>
      </c>
      <c r="AB18" s="5">
        <f>SUM(AB19:AB24)/$E18</f>
        <v>0.70894249512670571</v>
      </c>
      <c r="AC18" s="5">
        <v>0.60416666666666663</v>
      </c>
      <c r="AD18" s="5">
        <f>SUM(AD19:AD24)/$E18</f>
        <v>0.62134502923976609</v>
      </c>
      <c r="AE18" s="5">
        <v>0.5067567567567568</v>
      </c>
      <c r="AF18" s="5">
        <f>SUM(AF19:AF24)/$E18</f>
        <v>0.53608452950558216</v>
      </c>
      <c r="AG18" s="5">
        <v>0.22435897435897437</v>
      </c>
      <c r="AH18" s="5">
        <f>SUM(AH19:AH24)/$E18</f>
        <v>0.31895711500974655</v>
      </c>
      <c r="AI18" s="5">
        <v>0.62820512820512819</v>
      </c>
      <c r="AJ18" s="5">
        <f>SUM(AJ19:AJ24)/$E18</f>
        <v>0.58010477582845998</v>
      </c>
      <c r="AK18" s="5">
        <v>0.72435897435897434</v>
      </c>
      <c r="AL18" s="5">
        <f>SUM(AL19:AL24)/$E18</f>
        <v>0.67355019493177382</v>
      </c>
      <c r="AM18" s="5">
        <v>0.44078947368421051</v>
      </c>
      <c r="AN18" s="5">
        <f>SUM(AN19:AN24)/$E18</f>
        <v>0.50421539961013662</v>
      </c>
      <c r="AO18" s="5">
        <v>0.19871794871794871</v>
      </c>
      <c r="AP18" s="5">
        <f>SUM(AP19:AP24)/$E18</f>
        <v>0.28594054580896683</v>
      </c>
      <c r="AQ18" s="5">
        <v>0.55921052631578949</v>
      </c>
      <c r="AR18" s="5">
        <f>SUM(AR19:AR24)/$E18</f>
        <v>0.55316764132553609</v>
      </c>
      <c r="AS18" s="5">
        <v>0.43421052631578949</v>
      </c>
      <c r="AT18" s="5">
        <f>SUM(AT19:AT24)/$E18</f>
        <v>0.4868055555555556</v>
      </c>
      <c r="AU18" s="5">
        <v>0.76973684210526316</v>
      </c>
      <c r="AV18" s="5">
        <f>SUM(AV19:AV24)/$E18</f>
        <v>0.77972155768208407</v>
      </c>
      <c r="AW18" s="5">
        <v>0.28289473684210525</v>
      </c>
      <c r="AX18" s="5">
        <f>SUM(AX19:AX24)/$E18</f>
        <v>0.33850013290802761</v>
      </c>
      <c r="AY18" s="5">
        <v>0.68243243243243246</v>
      </c>
      <c r="AZ18" s="5">
        <f>SUM(AZ19:AZ24)/$E18</f>
        <v>0.68867955874534814</v>
      </c>
      <c r="BA18" s="5">
        <v>0.625</v>
      </c>
      <c r="BB18" s="5">
        <f>SUM(BB19:BB24)/$E18</f>
        <v>0.51608187134502925</v>
      </c>
      <c r="BC18" s="5">
        <v>0.34868421052631576</v>
      </c>
      <c r="BD18" s="5">
        <f>SUM(BD19:BD24)/$E18</f>
        <v>0.38535575048732951</v>
      </c>
      <c r="BE18" s="5">
        <v>0.84210526315789469</v>
      </c>
      <c r="BF18" s="5">
        <f>SUM(BF19:BF24)/$E18</f>
        <v>0.71217105263157898</v>
      </c>
      <c r="BG18" s="5">
        <v>0.83783783783783783</v>
      </c>
      <c r="BH18" s="5">
        <f>SUM(BH19:BH24)/$E18</f>
        <v>0.70846734892787522</v>
      </c>
      <c r="BI18" s="5">
        <v>0.40540540540540543</v>
      </c>
      <c r="BJ18" s="5">
        <f>SUM(BJ19:BJ24)/$E18</f>
        <v>0.36637426900584796</v>
      </c>
      <c r="BK18" s="5">
        <v>0.58974358974358976</v>
      </c>
      <c r="BL18" s="5">
        <f>SUM(BL19:BL24)/$E18</f>
        <v>0.67440302144249509</v>
      </c>
      <c r="BM18" s="5">
        <v>0.71153846153846156</v>
      </c>
      <c r="BN18" s="5">
        <f>SUM(BN19:BN24)/$E18</f>
        <v>0.67543859649122806</v>
      </c>
      <c r="BO18" s="5">
        <v>0.77564102564102566</v>
      </c>
      <c r="BP18" s="5">
        <f>SUM(BP19:BP24)/$E18</f>
        <v>0.72977582846003886</v>
      </c>
      <c r="BQ18" s="5">
        <v>0.6858974358974359</v>
      </c>
      <c r="BR18" s="5">
        <f>SUM(BR19:BR24)/$E18</f>
        <v>0.73355263157894746</v>
      </c>
      <c r="BS18" s="5">
        <v>0.28289473684210525</v>
      </c>
      <c r="BT18" s="5">
        <f>SUM(BT19:BT24)/$E18</f>
        <v>0.30542153996101368</v>
      </c>
      <c r="BU18" s="5">
        <v>0.26282051282051283</v>
      </c>
      <c r="BV18" s="5">
        <f>SUM(BV19:BV24)/$E18</f>
        <v>0.36007553606237813</v>
      </c>
      <c r="BW18" s="5">
        <v>0.59868421052631582</v>
      </c>
      <c r="BX18" s="5">
        <f>SUM(BX19:BX24)/$E18</f>
        <v>0.57852095516569202</v>
      </c>
      <c r="BY18" s="5">
        <v>0.66216216216216217</v>
      </c>
      <c r="BZ18" s="5">
        <f>SUM(BZ19:BZ24)/$E18</f>
        <v>0.64950824029771403</v>
      </c>
    </row>
    <row r="19" spans="1:78" ht="36">
      <c r="A19" t="s">
        <v>4</v>
      </c>
      <c r="B19">
        <v>29</v>
      </c>
      <c r="C19">
        <v>4</v>
      </c>
      <c r="D19">
        <f t="shared" si="0"/>
        <v>33</v>
      </c>
      <c r="E19" s="5">
        <f t="shared" ref="E19:E24" si="39">D19/D$18</f>
        <v>0.19186046511627908</v>
      </c>
      <c r="F19">
        <v>11</v>
      </c>
      <c r="G19" s="5">
        <f t="shared" si="1"/>
        <v>0.33333333333333331</v>
      </c>
      <c r="H19" s="5">
        <f t="shared" ref="H19:H24" si="40">F19/F$18</f>
        <v>0.28205128205128205</v>
      </c>
      <c r="I19" s="5">
        <v>0.77272727272727271</v>
      </c>
      <c r="J19" s="5">
        <f t="shared" ref="J19:J24" si="41">I19*$E19</f>
        <v>0.14825581395348839</v>
      </c>
      <c r="K19" s="5">
        <v>0.17499999999999999</v>
      </c>
      <c r="L19" s="5">
        <f t="shared" ref="L19:L24" si="42">K19*$E19</f>
        <v>3.3575581395348837E-2</v>
      </c>
      <c r="M19" s="5">
        <v>0.86363636363636365</v>
      </c>
      <c r="N19" s="5">
        <f t="shared" ref="N19:N24" si="43">M19*$E19</f>
        <v>0.16569767441860467</v>
      </c>
      <c r="O19" s="5">
        <v>0.97727272727272729</v>
      </c>
      <c r="P19" s="5">
        <f t="shared" ref="P19:P24" si="44">O19*$E19</f>
        <v>0.1875</v>
      </c>
      <c r="Q19" s="5">
        <v>0.90909090909090906</v>
      </c>
      <c r="R19" s="5">
        <f t="shared" ref="R19:R24" si="45">Q19*$E19</f>
        <v>0.1744186046511628</v>
      </c>
      <c r="S19" s="5">
        <v>0.86363636363636365</v>
      </c>
      <c r="T19" s="5">
        <f t="shared" ref="T19:T24" si="46">S19*$E19</f>
        <v>0.16569767441860467</v>
      </c>
      <c r="U19" s="5">
        <v>0.86363636363636365</v>
      </c>
      <c r="V19" s="5">
        <f t="shared" ref="V19:V24" si="47">U19*$E19</f>
        <v>0.16569767441860467</v>
      </c>
      <c r="W19" s="5">
        <v>0.45</v>
      </c>
      <c r="X19" s="5">
        <f t="shared" ref="X19:X24" si="48">W19*$E19</f>
        <v>8.6337209302325593E-2</v>
      </c>
      <c r="Y19" s="5">
        <v>0.25</v>
      </c>
      <c r="Z19" s="5">
        <f t="shared" ref="Z19:Z24" si="49">Y19*$E19</f>
        <v>4.7965116279069769E-2</v>
      </c>
      <c r="AA19" s="5">
        <v>0.90909090909090906</v>
      </c>
      <c r="AB19" s="5">
        <f t="shared" ref="AB19:AB24" si="50">AA19*$E19</f>
        <v>0.1744186046511628</v>
      </c>
      <c r="AC19" s="5">
        <v>0.625</v>
      </c>
      <c r="AD19" s="5">
        <f t="shared" ref="AD19:AD24" si="51">AC19*$E19</f>
        <v>0.11991279069767442</v>
      </c>
      <c r="AE19" s="5">
        <v>0.61363636363636365</v>
      </c>
      <c r="AF19" s="5">
        <f t="shared" ref="AF19:AF24" si="52">AE19*$E19</f>
        <v>0.11773255813953488</v>
      </c>
      <c r="AG19" s="5">
        <v>0.15909090909090909</v>
      </c>
      <c r="AH19" s="5">
        <f t="shared" ref="AH19:AH24" si="53">AG19*$E19</f>
        <v>3.0523255813953491E-2</v>
      </c>
      <c r="AI19" s="5">
        <v>0.93181818181818177</v>
      </c>
      <c r="AJ19" s="5">
        <f t="shared" ref="AJ19:AJ24" si="54">AI19*$E19</f>
        <v>0.17877906976744184</v>
      </c>
      <c r="AK19" s="5">
        <v>0.88636363636363635</v>
      </c>
      <c r="AL19" s="5">
        <f t="shared" ref="AL19:AL24" si="55">AK19*$E19</f>
        <v>0.17005813953488372</v>
      </c>
      <c r="AM19" s="5">
        <v>0.4</v>
      </c>
      <c r="AN19" s="5">
        <f t="shared" ref="AN19:AN24" si="56">AM19*$E19</f>
        <v>7.6744186046511634E-2</v>
      </c>
      <c r="AO19" s="5">
        <v>0.13636363636363635</v>
      </c>
      <c r="AP19" s="5">
        <f t="shared" ref="AP19:AP24" si="57">AO19*$E19</f>
        <v>2.6162790697674417E-2</v>
      </c>
      <c r="AQ19" s="5">
        <v>0.6</v>
      </c>
      <c r="AR19" s="5">
        <f t="shared" ref="AR19:AR24" si="58">AQ19*$E19</f>
        <v>0.11511627906976744</v>
      </c>
      <c r="AS19" s="5">
        <v>0.55000000000000004</v>
      </c>
      <c r="AT19" s="5">
        <f t="shared" ref="AT19:AT24" si="59">AS19*$E19</f>
        <v>0.1055232558139535</v>
      </c>
      <c r="AU19" s="5">
        <v>0.81818181818181823</v>
      </c>
      <c r="AV19" s="5">
        <f t="shared" ref="AV19:AV24" si="60">AU19*$E19</f>
        <v>0.15697674418604654</v>
      </c>
      <c r="AW19" s="5">
        <v>0.11363636363636363</v>
      </c>
      <c r="AX19" s="5">
        <f t="shared" ref="AX19:AX24" si="61">AW19*$E19</f>
        <v>2.1802325581395349E-2</v>
      </c>
      <c r="AY19" s="5">
        <v>0.72727272727272729</v>
      </c>
      <c r="AZ19" s="5">
        <f t="shared" ref="AZ19:AZ24" si="62">AY19*$E19</f>
        <v>0.13953488372093023</v>
      </c>
      <c r="BA19" s="5">
        <v>0.70454545454545459</v>
      </c>
      <c r="BB19" s="5">
        <f t="shared" ref="BB19:BB24" si="63">BA19*$E19</f>
        <v>0.13517441860465118</v>
      </c>
      <c r="BC19" s="5">
        <v>0.36363636363636365</v>
      </c>
      <c r="BD19" s="5">
        <f t="shared" ref="BD19:BD24" si="64">BC19*$E19</f>
        <v>6.9767441860465115E-2</v>
      </c>
      <c r="BE19" s="5">
        <v>0.90909090909090906</v>
      </c>
      <c r="BF19" s="5">
        <f t="shared" ref="BF19:BF24" si="65">BE19*$E19</f>
        <v>0.1744186046511628</v>
      </c>
      <c r="BG19" s="5">
        <v>0.9</v>
      </c>
      <c r="BH19" s="5">
        <f t="shared" ref="BH19:BH24" si="66">BG19*$E19</f>
        <v>0.17267441860465119</v>
      </c>
      <c r="BI19" s="5">
        <v>0.20454545454545456</v>
      </c>
      <c r="BJ19" s="5">
        <f t="shared" ref="BJ19:BJ24" si="67">BI19*$E19</f>
        <v>3.9244186046511635E-2</v>
      </c>
      <c r="BK19" s="5">
        <v>0.45454545454545453</v>
      </c>
      <c r="BL19" s="5">
        <f t="shared" ref="BL19:BL24" si="68">BK19*$E19</f>
        <v>8.7209302325581398E-2</v>
      </c>
      <c r="BM19" s="5">
        <v>0.79545454545454541</v>
      </c>
      <c r="BN19" s="5">
        <f t="shared" ref="BN19:BN24" si="69">BM19*$E19</f>
        <v>0.15261627906976744</v>
      </c>
      <c r="BO19" s="5">
        <v>0.90909090909090906</v>
      </c>
      <c r="BP19" s="5">
        <f t="shared" ref="BP19:BP24" si="70">BO19*$E19</f>
        <v>0.1744186046511628</v>
      </c>
      <c r="BQ19" s="5">
        <v>0.72727272727272729</v>
      </c>
      <c r="BR19" s="5">
        <f t="shared" ref="BR19:BR24" si="71">BQ19*$E19</f>
        <v>0.13953488372093023</v>
      </c>
      <c r="BS19" s="5">
        <v>0.22500000000000001</v>
      </c>
      <c r="BT19" s="5">
        <f t="shared" ref="BT19:BT24" si="72">BS19*$E19</f>
        <v>4.3168604651162797E-2</v>
      </c>
      <c r="BU19" s="5">
        <v>0.15909090909090909</v>
      </c>
      <c r="BV19" s="5">
        <f t="shared" ref="BV19:BV24" si="73">BU19*$E19</f>
        <v>3.0523255813953491E-2</v>
      </c>
      <c r="BW19" s="5">
        <v>0.625</v>
      </c>
      <c r="BX19" s="5">
        <f t="shared" ref="BX19:BX24" si="74">BW19*$E19</f>
        <v>0.11991279069767442</v>
      </c>
      <c r="BY19" s="5">
        <v>0.7</v>
      </c>
      <c r="BZ19" s="5">
        <f t="shared" ref="BZ19:BZ24" si="75">BY19*$E19</f>
        <v>0.13430232558139535</v>
      </c>
    </row>
    <row r="20" spans="1:78">
      <c r="A20" t="s">
        <v>3</v>
      </c>
      <c r="B20">
        <v>38</v>
      </c>
      <c r="C20">
        <v>6</v>
      </c>
      <c r="D20">
        <f t="shared" si="0"/>
        <v>44</v>
      </c>
      <c r="E20" s="5">
        <f t="shared" si="39"/>
        <v>0.2558139534883721</v>
      </c>
      <c r="F20">
        <v>2</v>
      </c>
      <c r="G20" s="5">
        <f t="shared" si="1"/>
        <v>4.5454545454545456E-2</v>
      </c>
      <c r="H20" s="5">
        <f t="shared" si="40"/>
        <v>5.128205128205128E-2</v>
      </c>
      <c r="I20" s="5">
        <v>0.375</v>
      </c>
      <c r="J20" s="5">
        <f t="shared" si="41"/>
        <v>9.5930232558139539E-2</v>
      </c>
      <c r="K20" s="5">
        <v>0.75</v>
      </c>
      <c r="L20" s="5">
        <f t="shared" si="42"/>
        <v>0.19186046511627908</v>
      </c>
      <c r="M20" s="5">
        <v>0.125</v>
      </c>
      <c r="N20" s="5">
        <f t="shared" si="43"/>
        <v>3.1976744186046513E-2</v>
      </c>
      <c r="O20" s="5">
        <v>0.875</v>
      </c>
      <c r="P20" s="5">
        <f t="shared" si="44"/>
        <v>0.22383720930232559</v>
      </c>
      <c r="Q20" s="5">
        <v>0.5</v>
      </c>
      <c r="R20" s="5">
        <f t="shared" si="45"/>
        <v>0.12790697674418605</v>
      </c>
      <c r="S20" s="5">
        <v>0.875</v>
      </c>
      <c r="T20" s="5">
        <f t="shared" si="46"/>
        <v>0.22383720930232559</v>
      </c>
      <c r="U20" s="5">
        <v>0.125</v>
      </c>
      <c r="V20" s="5">
        <f t="shared" si="47"/>
        <v>3.1976744186046513E-2</v>
      </c>
      <c r="W20" s="5">
        <v>0.875</v>
      </c>
      <c r="X20" s="5">
        <f t="shared" si="48"/>
        <v>0.22383720930232559</v>
      </c>
      <c r="Y20" s="5">
        <v>0.875</v>
      </c>
      <c r="Z20" s="5">
        <f t="shared" si="49"/>
        <v>0.22383720930232559</v>
      </c>
      <c r="AA20" s="5">
        <v>0.25</v>
      </c>
      <c r="AB20" s="5">
        <f t="shared" si="50"/>
        <v>6.3953488372093026E-2</v>
      </c>
      <c r="AC20" s="5">
        <v>0.75</v>
      </c>
      <c r="AD20" s="5">
        <f t="shared" si="51"/>
        <v>0.19186046511627908</v>
      </c>
      <c r="AE20" s="5">
        <v>0.5</v>
      </c>
      <c r="AF20" s="5">
        <f t="shared" si="52"/>
        <v>0.12790697674418605</v>
      </c>
      <c r="AG20" s="5">
        <v>0.625</v>
      </c>
      <c r="AH20" s="5">
        <f t="shared" si="53"/>
        <v>0.15988372093023256</v>
      </c>
      <c r="AI20" s="5">
        <v>0.375</v>
      </c>
      <c r="AJ20" s="5">
        <f t="shared" si="54"/>
        <v>9.5930232558139539E-2</v>
      </c>
      <c r="AK20" s="5">
        <v>0.5</v>
      </c>
      <c r="AL20" s="5">
        <f t="shared" si="55"/>
        <v>0.12790697674418605</v>
      </c>
      <c r="AM20" s="5">
        <v>0.75</v>
      </c>
      <c r="AN20" s="5">
        <f t="shared" si="56"/>
        <v>0.19186046511627908</v>
      </c>
      <c r="AO20" s="5">
        <v>0.625</v>
      </c>
      <c r="AP20" s="5">
        <f t="shared" si="57"/>
        <v>0.15988372093023256</v>
      </c>
      <c r="AQ20" s="5">
        <v>0.625</v>
      </c>
      <c r="AR20" s="5">
        <f t="shared" si="58"/>
        <v>0.15988372093023256</v>
      </c>
      <c r="AS20" s="5">
        <v>0.75</v>
      </c>
      <c r="AT20" s="5">
        <f t="shared" si="59"/>
        <v>0.19186046511627908</v>
      </c>
      <c r="AU20" s="5">
        <v>0.75</v>
      </c>
      <c r="AV20" s="5">
        <f t="shared" si="60"/>
        <v>0.19186046511627908</v>
      </c>
      <c r="AW20" s="5">
        <v>0.625</v>
      </c>
      <c r="AX20" s="5">
        <f t="shared" si="61"/>
        <v>0.15988372093023256</v>
      </c>
      <c r="AY20" s="5">
        <v>0.75</v>
      </c>
      <c r="AZ20" s="5">
        <f t="shared" si="62"/>
        <v>0.19186046511627908</v>
      </c>
      <c r="BA20" s="5">
        <v>0.125</v>
      </c>
      <c r="BB20" s="5">
        <f t="shared" si="63"/>
        <v>3.1976744186046513E-2</v>
      </c>
      <c r="BC20" s="5">
        <v>0.5</v>
      </c>
      <c r="BD20" s="5">
        <f t="shared" si="64"/>
        <v>0.12790697674418605</v>
      </c>
      <c r="BE20" s="5">
        <v>0.25</v>
      </c>
      <c r="BF20" s="5">
        <f t="shared" si="65"/>
        <v>6.3953488372093026E-2</v>
      </c>
      <c r="BG20" s="5">
        <v>0.25</v>
      </c>
      <c r="BH20" s="5">
        <f t="shared" si="66"/>
        <v>6.3953488372093026E-2</v>
      </c>
      <c r="BI20" s="5">
        <v>0.125</v>
      </c>
      <c r="BJ20" s="5">
        <f t="shared" si="67"/>
        <v>3.1976744186046513E-2</v>
      </c>
      <c r="BK20" s="5">
        <v>1</v>
      </c>
      <c r="BL20" s="5">
        <f t="shared" si="68"/>
        <v>0.2558139534883721</v>
      </c>
      <c r="BM20" s="5">
        <v>0.5</v>
      </c>
      <c r="BN20" s="5">
        <f t="shared" si="69"/>
        <v>0.12790697674418605</v>
      </c>
      <c r="BO20" s="5">
        <v>0.5</v>
      </c>
      <c r="BP20" s="5">
        <f t="shared" si="70"/>
        <v>0.12790697674418605</v>
      </c>
      <c r="BQ20" s="5">
        <v>0.875</v>
      </c>
      <c r="BR20" s="5">
        <f t="shared" si="71"/>
        <v>0.22383720930232559</v>
      </c>
      <c r="BS20" s="5">
        <v>0.375</v>
      </c>
      <c r="BT20" s="5">
        <f t="shared" si="72"/>
        <v>9.5930232558139539E-2</v>
      </c>
      <c r="BU20" s="5">
        <v>0.75</v>
      </c>
      <c r="BV20" s="5">
        <f t="shared" si="73"/>
        <v>0.19186046511627908</v>
      </c>
      <c r="BW20" s="5">
        <v>0.625</v>
      </c>
      <c r="BX20" s="5">
        <f t="shared" si="74"/>
        <v>0.15988372093023256</v>
      </c>
      <c r="BY20" s="5">
        <v>0.625</v>
      </c>
      <c r="BZ20" s="5">
        <f t="shared" si="75"/>
        <v>0.15988372093023256</v>
      </c>
    </row>
    <row r="21" spans="1:78">
      <c r="A21" t="s">
        <v>7</v>
      </c>
      <c r="B21">
        <v>19</v>
      </c>
      <c r="C21">
        <v>5</v>
      </c>
      <c r="D21">
        <f t="shared" si="0"/>
        <v>24</v>
      </c>
      <c r="E21" s="5">
        <f t="shared" si="39"/>
        <v>0.13953488372093023</v>
      </c>
      <c r="F21">
        <v>4</v>
      </c>
      <c r="G21" s="5">
        <f t="shared" si="1"/>
        <v>0.16666666666666666</v>
      </c>
      <c r="H21" s="5">
        <f t="shared" si="40"/>
        <v>0.10256410256410256</v>
      </c>
      <c r="I21" s="5">
        <v>0.9375</v>
      </c>
      <c r="J21" s="5">
        <f t="shared" si="41"/>
        <v>0.1308139534883721</v>
      </c>
      <c r="K21" s="5">
        <v>0</v>
      </c>
      <c r="L21" s="5">
        <f t="shared" si="42"/>
        <v>0</v>
      </c>
      <c r="M21" s="5">
        <v>0.9375</v>
      </c>
      <c r="N21" s="5">
        <f t="shared" si="43"/>
        <v>0.1308139534883721</v>
      </c>
      <c r="O21" s="5">
        <v>0.9375</v>
      </c>
      <c r="P21" s="5">
        <f t="shared" si="44"/>
        <v>0.1308139534883721</v>
      </c>
      <c r="Q21" s="5">
        <v>1</v>
      </c>
      <c r="R21" s="5">
        <f t="shared" si="45"/>
        <v>0.13953488372093023</v>
      </c>
      <c r="S21" s="5">
        <v>0.875</v>
      </c>
      <c r="T21" s="5">
        <f t="shared" si="46"/>
        <v>0.12209302325581395</v>
      </c>
      <c r="U21" s="5">
        <v>0.9375</v>
      </c>
      <c r="V21" s="5">
        <f t="shared" si="47"/>
        <v>0.1308139534883721</v>
      </c>
      <c r="W21" s="5">
        <v>0.3125</v>
      </c>
      <c r="X21" s="5">
        <f t="shared" si="48"/>
        <v>4.3604651162790699E-2</v>
      </c>
      <c r="Y21" s="5">
        <v>0.125</v>
      </c>
      <c r="Z21" s="5">
        <f t="shared" si="49"/>
        <v>1.7441860465116279E-2</v>
      </c>
      <c r="AA21" s="5">
        <v>1</v>
      </c>
      <c r="AB21" s="5">
        <f t="shared" si="50"/>
        <v>0.13953488372093023</v>
      </c>
      <c r="AC21" s="5">
        <v>0.625</v>
      </c>
      <c r="AD21" s="5">
        <f t="shared" si="51"/>
        <v>8.7209302325581398E-2</v>
      </c>
      <c r="AE21" s="5">
        <v>0.625</v>
      </c>
      <c r="AF21" s="5">
        <f t="shared" si="52"/>
        <v>8.7209302325581398E-2</v>
      </c>
      <c r="AG21" s="5">
        <v>6.25E-2</v>
      </c>
      <c r="AH21" s="5">
        <f t="shared" si="53"/>
        <v>8.7209302325581394E-3</v>
      </c>
      <c r="AI21" s="5">
        <v>0.875</v>
      </c>
      <c r="AJ21" s="5">
        <f t="shared" si="54"/>
        <v>0.12209302325581395</v>
      </c>
      <c r="AK21" s="5">
        <v>0.625</v>
      </c>
      <c r="AL21" s="5">
        <f t="shared" si="55"/>
        <v>8.7209302325581398E-2</v>
      </c>
      <c r="AM21" s="5">
        <v>0.25</v>
      </c>
      <c r="AN21" s="5">
        <f t="shared" si="56"/>
        <v>3.4883720930232558E-2</v>
      </c>
      <c r="AO21" s="5">
        <v>0</v>
      </c>
      <c r="AP21" s="5">
        <f t="shared" si="57"/>
        <v>0</v>
      </c>
      <c r="AQ21" s="5">
        <v>0.3125</v>
      </c>
      <c r="AR21" s="5">
        <f t="shared" si="58"/>
        <v>4.3604651162790699E-2</v>
      </c>
      <c r="AS21" s="5">
        <v>0.3125</v>
      </c>
      <c r="AT21" s="5">
        <f t="shared" si="59"/>
        <v>4.3604651162790699E-2</v>
      </c>
      <c r="AU21" s="5">
        <v>0.8125</v>
      </c>
      <c r="AV21" s="5">
        <f t="shared" si="60"/>
        <v>0.11337209302325581</v>
      </c>
      <c r="AW21" s="5">
        <v>6.25E-2</v>
      </c>
      <c r="AX21" s="5">
        <f t="shared" si="61"/>
        <v>8.7209302325581394E-3</v>
      </c>
      <c r="AY21" s="5">
        <v>0.8125</v>
      </c>
      <c r="AZ21" s="5">
        <f t="shared" si="62"/>
        <v>0.11337209302325581</v>
      </c>
      <c r="BA21" s="5">
        <v>1</v>
      </c>
      <c r="BB21" s="5">
        <f t="shared" si="63"/>
        <v>0.13953488372093023</v>
      </c>
      <c r="BC21" s="5">
        <v>0.125</v>
      </c>
      <c r="BD21" s="5">
        <f t="shared" si="64"/>
        <v>1.7441860465116279E-2</v>
      </c>
      <c r="BE21" s="5">
        <v>1</v>
      </c>
      <c r="BF21" s="5">
        <f t="shared" si="65"/>
        <v>0.13953488372093023</v>
      </c>
      <c r="BG21" s="5">
        <v>1</v>
      </c>
      <c r="BH21" s="5">
        <f t="shared" si="66"/>
        <v>0.13953488372093023</v>
      </c>
      <c r="BI21" s="5">
        <v>0.75</v>
      </c>
      <c r="BJ21" s="5">
        <f t="shared" si="67"/>
        <v>0.10465116279069767</v>
      </c>
      <c r="BK21" s="5">
        <v>0.4375</v>
      </c>
      <c r="BL21" s="5">
        <f t="shared" si="68"/>
        <v>6.1046511627906974E-2</v>
      </c>
      <c r="BM21" s="5">
        <v>0.8125</v>
      </c>
      <c r="BN21" s="5">
        <f t="shared" si="69"/>
        <v>0.11337209302325581</v>
      </c>
      <c r="BO21" s="5">
        <v>0.9375</v>
      </c>
      <c r="BP21" s="5">
        <f t="shared" si="70"/>
        <v>0.1308139534883721</v>
      </c>
      <c r="BQ21" s="5">
        <v>0.6875</v>
      </c>
      <c r="BR21" s="5">
        <f t="shared" si="71"/>
        <v>9.5930232558139539E-2</v>
      </c>
      <c r="BS21" s="5">
        <v>0.25</v>
      </c>
      <c r="BT21" s="5">
        <f t="shared" si="72"/>
        <v>3.4883720930232558E-2</v>
      </c>
      <c r="BU21" s="5">
        <v>0.125</v>
      </c>
      <c r="BV21" s="5">
        <f t="shared" si="73"/>
        <v>1.7441860465116279E-2</v>
      </c>
      <c r="BW21" s="5">
        <v>0.4375</v>
      </c>
      <c r="BX21" s="5">
        <f t="shared" si="74"/>
        <v>6.1046511627906974E-2</v>
      </c>
      <c r="BY21" s="5">
        <v>0.625</v>
      </c>
      <c r="BZ21" s="5">
        <f t="shared" si="75"/>
        <v>8.7209302325581398E-2</v>
      </c>
    </row>
    <row r="22" spans="1:78">
      <c r="A22" t="s">
        <v>8</v>
      </c>
      <c r="C22">
        <v>3</v>
      </c>
      <c r="D22">
        <f t="shared" si="0"/>
        <v>3</v>
      </c>
      <c r="E22" s="5">
        <f t="shared" si="39"/>
        <v>1.7441860465116279E-2</v>
      </c>
      <c r="F22">
        <v>2</v>
      </c>
      <c r="G22" s="5">
        <f t="shared" si="1"/>
        <v>0.66666666666666663</v>
      </c>
      <c r="H22" s="5">
        <f t="shared" si="40"/>
        <v>5.128205128205128E-2</v>
      </c>
      <c r="I22" s="5">
        <v>0.625</v>
      </c>
      <c r="J22" s="5">
        <f t="shared" si="41"/>
        <v>1.0901162790697675E-2</v>
      </c>
      <c r="K22" s="5">
        <v>0.75</v>
      </c>
      <c r="L22" s="5">
        <f t="shared" si="42"/>
        <v>1.3081395348837208E-2</v>
      </c>
      <c r="M22" s="5">
        <v>0.375</v>
      </c>
      <c r="N22" s="5">
        <f t="shared" si="43"/>
        <v>6.5406976744186041E-3</v>
      </c>
      <c r="O22" s="5">
        <v>0.875</v>
      </c>
      <c r="P22" s="5">
        <f t="shared" si="44"/>
        <v>1.5261627906976744E-2</v>
      </c>
      <c r="Q22" s="5">
        <v>0.125</v>
      </c>
      <c r="R22" s="5">
        <f t="shared" si="45"/>
        <v>2.1802325581395349E-3</v>
      </c>
      <c r="S22" s="5">
        <v>0.375</v>
      </c>
      <c r="T22" s="5">
        <f t="shared" si="46"/>
        <v>6.5406976744186041E-3</v>
      </c>
      <c r="U22" s="5">
        <v>0.125</v>
      </c>
      <c r="V22" s="5">
        <f t="shared" si="47"/>
        <v>2.1802325581395349E-3</v>
      </c>
      <c r="W22" s="5">
        <v>0.875</v>
      </c>
      <c r="X22" s="5">
        <f t="shared" si="48"/>
        <v>1.5261627906976744E-2</v>
      </c>
      <c r="Y22" s="5">
        <v>0.75</v>
      </c>
      <c r="Z22" s="5">
        <f t="shared" si="49"/>
        <v>1.3081395348837208E-2</v>
      </c>
      <c r="AA22" s="5">
        <v>0.5</v>
      </c>
      <c r="AB22" s="5">
        <f t="shared" si="50"/>
        <v>8.7209302325581394E-3</v>
      </c>
      <c r="AC22" s="5">
        <v>0.75</v>
      </c>
      <c r="AD22" s="5">
        <f t="shared" si="51"/>
        <v>1.3081395348837208E-2</v>
      </c>
      <c r="AE22" s="5">
        <v>0.375</v>
      </c>
      <c r="AF22" s="5">
        <f t="shared" si="52"/>
        <v>6.5406976744186041E-3</v>
      </c>
      <c r="AG22" s="5">
        <v>0.625</v>
      </c>
      <c r="AH22" s="5">
        <f t="shared" si="53"/>
        <v>1.0901162790697675E-2</v>
      </c>
      <c r="AI22" s="5">
        <v>0.125</v>
      </c>
      <c r="AJ22" s="5">
        <f t="shared" si="54"/>
        <v>2.1802325581395349E-3</v>
      </c>
      <c r="AK22" s="5">
        <v>0.125</v>
      </c>
      <c r="AL22" s="5">
        <f t="shared" si="55"/>
        <v>2.1802325581395349E-3</v>
      </c>
      <c r="AM22" s="5">
        <v>0.75</v>
      </c>
      <c r="AN22" s="5">
        <f t="shared" si="56"/>
        <v>1.3081395348837208E-2</v>
      </c>
      <c r="AO22" s="5">
        <v>0.625</v>
      </c>
      <c r="AP22" s="5">
        <f t="shared" si="57"/>
        <v>1.0901162790697675E-2</v>
      </c>
      <c r="AQ22" s="5">
        <v>0.125</v>
      </c>
      <c r="AR22" s="5">
        <f t="shared" si="58"/>
        <v>2.1802325581395349E-3</v>
      </c>
      <c r="AS22" s="5">
        <v>0.125</v>
      </c>
      <c r="AT22" s="5">
        <f t="shared" si="59"/>
        <v>2.1802325581395349E-3</v>
      </c>
      <c r="AU22" s="5">
        <v>0.25</v>
      </c>
      <c r="AV22" s="5">
        <f t="shared" si="60"/>
        <v>4.3604651162790697E-3</v>
      </c>
      <c r="AW22" s="5">
        <v>0.75</v>
      </c>
      <c r="AX22" s="5">
        <f t="shared" si="61"/>
        <v>1.3081395348837208E-2</v>
      </c>
      <c r="AY22" s="5">
        <v>0</v>
      </c>
      <c r="AZ22" s="5">
        <f t="shared" si="62"/>
        <v>0</v>
      </c>
      <c r="BA22" s="5">
        <v>0.5</v>
      </c>
      <c r="BB22" s="5">
        <f t="shared" si="63"/>
        <v>8.7209302325581394E-3</v>
      </c>
      <c r="BC22" s="5">
        <v>0.75</v>
      </c>
      <c r="BD22" s="5">
        <f t="shared" si="64"/>
        <v>1.3081395348837208E-2</v>
      </c>
      <c r="BE22" s="5">
        <v>0</v>
      </c>
      <c r="BF22" s="5">
        <f t="shared" si="65"/>
        <v>0</v>
      </c>
      <c r="BG22" s="5">
        <v>0.25</v>
      </c>
      <c r="BH22" s="5">
        <f t="shared" si="66"/>
        <v>4.3604651162790697E-3</v>
      </c>
      <c r="BI22" s="5">
        <v>0.5</v>
      </c>
      <c r="BJ22" s="5">
        <f t="shared" si="67"/>
        <v>8.7209302325581394E-3</v>
      </c>
      <c r="BK22" s="5">
        <v>0.75</v>
      </c>
      <c r="BL22" s="5">
        <f t="shared" si="68"/>
        <v>1.3081395348837208E-2</v>
      </c>
      <c r="BM22" s="5">
        <v>0.25</v>
      </c>
      <c r="BN22" s="5">
        <f t="shared" si="69"/>
        <v>4.3604651162790697E-3</v>
      </c>
      <c r="BO22" s="5">
        <v>0.375</v>
      </c>
      <c r="BP22" s="5">
        <f t="shared" si="70"/>
        <v>6.5406976744186041E-3</v>
      </c>
      <c r="BQ22" s="5">
        <v>0.75</v>
      </c>
      <c r="BR22" s="5">
        <f t="shared" si="71"/>
        <v>1.3081395348837208E-2</v>
      </c>
      <c r="BS22" s="5">
        <v>0.25</v>
      </c>
      <c r="BT22" s="5">
        <f t="shared" si="72"/>
        <v>4.3604651162790697E-3</v>
      </c>
      <c r="BU22" s="5">
        <v>0.625</v>
      </c>
      <c r="BV22" s="5">
        <f t="shared" si="73"/>
        <v>1.0901162790697675E-2</v>
      </c>
      <c r="BW22" s="5">
        <v>0.5</v>
      </c>
      <c r="BX22" s="5">
        <f t="shared" si="74"/>
        <v>8.7209302325581394E-3</v>
      </c>
      <c r="BY22" s="5">
        <v>0.375</v>
      </c>
      <c r="BZ22" s="5">
        <f t="shared" si="75"/>
        <v>6.5406976744186041E-3</v>
      </c>
    </row>
    <row r="23" spans="1:78">
      <c r="A23" t="s">
        <v>1</v>
      </c>
      <c r="B23">
        <v>15</v>
      </c>
      <c r="D23">
        <f t="shared" si="0"/>
        <v>15</v>
      </c>
      <c r="E23" s="5">
        <f t="shared" si="39"/>
        <v>8.7209302325581398E-2</v>
      </c>
      <c r="F23">
        <v>8</v>
      </c>
      <c r="G23" s="5">
        <f t="shared" si="1"/>
        <v>0.53333333333333333</v>
      </c>
      <c r="H23" s="5">
        <f t="shared" si="40"/>
        <v>0.20512820512820512</v>
      </c>
      <c r="I23" s="5">
        <v>0.96875</v>
      </c>
      <c r="J23" s="5">
        <f t="shared" si="41"/>
        <v>8.4484011627906974E-2</v>
      </c>
      <c r="K23" s="5">
        <v>0.125</v>
      </c>
      <c r="L23" s="5">
        <f t="shared" si="42"/>
        <v>1.0901162790697675E-2</v>
      </c>
      <c r="M23" s="5">
        <v>0.71875</v>
      </c>
      <c r="N23" s="5">
        <f t="shared" si="43"/>
        <v>6.2681686046511628E-2</v>
      </c>
      <c r="O23" s="5">
        <v>1</v>
      </c>
      <c r="P23" s="5">
        <f t="shared" si="44"/>
        <v>8.7209302325581398E-2</v>
      </c>
      <c r="Q23" s="5">
        <v>0.90625</v>
      </c>
      <c r="R23" s="5">
        <f t="shared" si="45"/>
        <v>7.9033430232558141E-2</v>
      </c>
      <c r="S23" s="5">
        <v>0.75</v>
      </c>
      <c r="T23" s="5">
        <f t="shared" si="46"/>
        <v>6.5406976744186052E-2</v>
      </c>
      <c r="U23" s="5">
        <v>0.71875</v>
      </c>
      <c r="V23" s="5">
        <f t="shared" si="47"/>
        <v>6.2681686046511628E-2</v>
      </c>
      <c r="W23" s="5">
        <v>0.5</v>
      </c>
      <c r="X23" s="5">
        <f t="shared" si="48"/>
        <v>4.3604651162790699E-2</v>
      </c>
      <c r="Y23" s="5">
        <v>0.6071428571428571</v>
      </c>
      <c r="Z23" s="5">
        <f t="shared" si="49"/>
        <v>5.2948504983388704E-2</v>
      </c>
      <c r="AA23" s="5">
        <v>0.6875</v>
      </c>
      <c r="AB23" s="5">
        <f t="shared" si="50"/>
        <v>5.9956395348837212E-2</v>
      </c>
      <c r="AC23" s="5">
        <v>0.625</v>
      </c>
      <c r="AD23" s="5">
        <f t="shared" si="51"/>
        <v>5.4505813953488372E-2</v>
      </c>
      <c r="AE23" s="5">
        <v>0.25</v>
      </c>
      <c r="AF23" s="5">
        <f t="shared" si="52"/>
        <v>2.1802325581395349E-2</v>
      </c>
      <c r="AG23" s="5">
        <v>0</v>
      </c>
      <c r="AH23" s="5">
        <f t="shared" si="53"/>
        <v>0</v>
      </c>
      <c r="AI23" s="5">
        <v>0.59375</v>
      </c>
      <c r="AJ23" s="5">
        <f t="shared" si="54"/>
        <v>5.1780523255813955E-2</v>
      </c>
      <c r="AK23" s="5">
        <v>0.78125</v>
      </c>
      <c r="AL23" s="5">
        <f t="shared" si="55"/>
        <v>6.8132267441860461E-2</v>
      </c>
      <c r="AM23" s="5">
        <v>0.3125</v>
      </c>
      <c r="AN23" s="5">
        <f t="shared" si="56"/>
        <v>2.7252906976744186E-2</v>
      </c>
      <c r="AO23" s="5">
        <v>6.25E-2</v>
      </c>
      <c r="AP23" s="5">
        <f t="shared" si="57"/>
        <v>5.4505813953488374E-3</v>
      </c>
      <c r="AQ23" s="5">
        <v>0.75</v>
      </c>
      <c r="AR23" s="5">
        <f t="shared" si="58"/>
        <v>6.5406976744186052E-2</v>
      </c>
      <c r="AS23" s="5">
        <v>0.53125</v>
      </c>
      <c r="AT23" s="5">
        <f t="shared" si="59"/>
        <v>4.6329941860465115E-2</v>
      </c>
      <c r="AU23" s="5">
        <v>0.78125</v>
      </c>
      <c r="AV23" s="5">
        <f t="shared" si="60"/>
        <v>6.8132267441860461E-2</v>
      </c>
      <c r="AW23" s="5">
        <v>0.34375</v>
      </c>
      <c r="AX23" s="5">
        <f t="shared" si="61"/>
        <v>2.9978197674418606E-2</v>
      </c>
      <c r="AY23" s="5">
        <v>0.78125</v>
      </c>
      <c r="AZ23" s="5">
        <f t="shared" si="62"/>
        <v>6.8132267441860461E-2</v>
      </c>
      <c r="BA23" s="5">
        <v>0.75</v>
      </c>
      <c r="BB23" s="5">
        <f t="shared" si="63"/>
        <v>6.5406976744186052E-2</v>
      </c>
      <c r="BC23" s="5">
        <v>0.1875</v>
      </c>
      <c r="BD23" s="5">
        <f t="shared" si="64"/>
        <v>1.6351744186046513E-2</v>
      </c>
      <c r="BE23" s="5">
        <v>0.96875</v>
      </c>
      <c r="BF23" s="5">
        <f t="shared" si="65"/>
        <v>8.4484011627906974E-2</v>
      </c>
      <c r="BG23" s="5">
        <v>0.96875</v>
      </c>
      <c r="BH23" s="5">
        <f t="shared" si="66"/>
        <v>8.4484011627906974E-2</v>
      </c>
      <c r="BI23" s="5">
        <v>0.5</v>
      </c>
      <c r="BJ23" s="5">
        <f t="shared" si="67"/>
        <v>4.3604651162790699E-2</v>
      </c>
      <c r="BK23" s="5">
        <v>0.59375</v>
      </c>
      <c r="BL23" s="5">
        <f t="shared" si="68"/>
        <v>5.1780523255813955E-2</v>
      </c>
      <c r="BM23" s="5">
        <v>0.75</v>
      </c>
      <c r="BN23" s="5">
        <f t="shared" si="69"/>
        <v>6.5406976744186052E-2</v>
      </c>
      <c r="BO23" s="5">
        <v>0.75</v>
      </c>
      <c r="BP23" s="5">
        <f t="shared" si="70"/>
        <v>6.5406976744186052E-2</v>
      </c>
      <c r="BQ23" s="5">
        <v>0.5625</v>
      </c>
      <c r="BR23" s="5">
        <f t="shared" si="71"/>
        <v>4.9055232558139539E-2</v>
      </c>
      <c r="BS23" s="5">
        <v>0.28125</v>
      </c>
      <c r="BT23" s="5">
        <f t="shared" si="72"/>
        <v>2.4527616279069769E-2</v>
      </c>
      <c r="BU23" s="5">
        <v>0.21875</v>
      </c>
      <c r="BV23" s="5">
        <f t="shared" si="73"/>
        <v>1.9077034883720929E-2</v>
      </c>
      <c r="BW23" s="5">
        <v>0.78125</v>
      </c>
      <c r="BX23" s="5">
        <f t="shared" si="74"/>
        <v>6.8132267441860461E-2</v>
      </c>
      <c r="BY23" s="5">
        <v>0.75</v>
      </c>
      <c r="BZ23" s="5">
        <f t="shared" si="75"/>
        <v>6.5406976744186052E-2</v>
      </c>
    </row>
    <row r="24" spans="1:78">
      <c r="A24" t="s">
        <v>6</v>
      </c>
      <c r="B24">
        <v>47</v>
      </c>
      <c r="C24">
        <v>5</v>
      </c>
      <c r="D24">
        <f t="shared" si="0"/>
        <v>52</v>
      </c>
      <c r="E24" s="5">
        <f t="shared" si="39"/>
        <v>0.30232558139534882</v>
      </c>
      <c r="F24">
        <v>12</v>
      </c>
      <c r="G24" s="5">
        <f t="shared" si="1"/>
        <v>0.23076923076923078</v>
      </c>
      <c r="H24" s="5">
        <f t="shared" si="40"/>
        <v>0.30769230769230771</v>
      </c>
      <c r="I24" s="5">
        <v>0.7</v>
      </c>
      <c r="J24" s="5">
        <f t="shared" si="41"/>
        <v>0.21162790697674416</v>
      </c>
      <c r="K24" s="5">
        <v>0.3125</v>
      </c>
      <c r="L24" s="5">
        <f t="shared" si="42"/>
        <v>9.4476744186046513E-2</v>
      </c>
      <c r="M24" s="5">
        <v>0.91666666666666663</v>
      </c>
      <c r="N24" s="5">
        <f t="shared" si="43"/>
        <v>0.27713178294573643</v>
      </c>
      <c r="O24" s="5">
        <v>0.9375</v>
      </c>
      <c r="P24" s="5">
        <f t="shared" si="44"/>
        <v>0.28343023255813954</v>
      </c>
      <c r="Q24" s="5">
        <v>0.66666666666666663</v>
      </c>
      <c r="R24" s="5">
        <f t="shared" si="45"/>
        <v>0.20155038759689919</v>
      </c>
      <c r="S24" s="5">
        <v>0.72916666666666663</v>
      </c>
      <c r="T24" s="5">
        <f t="shared" si="46"/>
        <v>0.2204457364341085</v>
      </c>
      <c r="U24" s="5">
        <v>0.72916666666666663</v>
      </c>
      <c r="V24" s="5">
        <f t="shared" si="47"/>
        <v>0.2204457364341085</v>
      </c>
      <c r="W24" s="5">
        <v>0.5625</v>
      </c>
      <c r="X24" s="5">
        <f t="shared" si="48"/>
        <v>0.17005813953488372</v>
      </c>
      <c r="Y24" s="5">
        <v>0.43181818181818182</v>
      </c>
      <c r="Z24" s="5">
        <f t="shared" si="49"/>
        <v>0.13054968287526428</v>
      </c>
      <c r="AA24" s="5">
        <v>0.85416666666666663</v>
      </c>
      <c r="AB24" s="5">
        <f t="shared" si="50"/>
        <v>0.25823643410852709</v>
      </c>
      <c r="AC24" s="5">
        <v>0.5</v>
      </c>
      <c r="AD24" s="5">
        <f t="shared" si="51"/>
        <v>0.15116279069767441</v>
      </c>
      <c r="AE24" s="5">
        <v>0.56818181818181823</v>
      </c>
      <c r="AF24" s="5">
        <f t="shared" si="52"/>
        <v>0.17177589852008457</v>
      </c>
      <c r="AG24" s="5">
        <v>0.35416666666666669</v>
      </c>
      <c r="AH24" s="5">
        <f t="shared" si="53"/>
        <v>0.10707364341085271</v>
      </c>
      <c r="AI24" s="5">
        <v>0.41666666666666669</v>
      </c>
      <c r="AJ24" s="5">
        <f t="shared" si="54"/>
        <v>0.12596899224806202</v>
      </c>
      <c r="AK24" s="5">
        <v>0.70833333333333337</v>
      </c>
      <c r="AL24" s="5">
        <f t="shared" si="55"/>
        <v>0.21414728682170542</v>
      </c>
      <c r="AM24" s="5">
        <v>0.52083333333333337</v>
      </c>
      <c r="AN24" s="5">
        <f t="shared" si="56"/>
        <v>0.15746124031007752</v>
      </c>
      <c r="AO24" s="5">
        <v>0.27083333333333331</v>
      </c>
      <c r="AP24" s="5">
        <f t="shared" si="57"/>
        <v>8.1879844961240303E-2</v>
      </c>
      <c r="AQ24" s="5">
        <v>0.54166666666666663</v>
      </c>
      <c r="AR24" s="5">
        <f t="shared" si="58"/>
        <v>0.16375968992248061</v>
      </c>
      <c r="AS24" s="5">
        <v>0.3125</v>
      </c>
      <c r="AT24" s="5">
        <f t="shared" si="59"/>
        <v>9.4476744186046513E-2</v>
      </c>
      <c r="AU24" s="5">
        <v>0.79545454545454541</v>
      </c>
      <c r="AV24" s="5">
        <f t="shared" si="60"/>
        <v>0.24048625792811837</v>
      </c>
      <c r="AW24" s="5">
        <v>0.34090909090909088</v>
      </c>
      <c r="AX24" s="5">
        <f t="shared" si="61"/>
        <v>0.10306553911205073</v>
      </c>
      <c r="AY24" s="5">
        <v>0.56818181818181823</v>
      </c>
      <c r="AZ24" s="5">
        <f t="shared" si="62"/>
        <v>0.17177589852008457</v>
      </c>
      <c r="BA24" s="5">
        <v>0.4375</v>
      </c>
      <c r="BB24" s="5">
        <f t="shared" si="63"/>
        <v>0.1322674418604651</v>
      </c>
      <c r="BC24" s="5">
        <v>0.45833333333333331</v>
      </c>
      <c r="BD24" s="5">
        <f t="shared" si="64"/>
        <v>0.13856589147286821</v>
      </c>
      <c r="BE24" s="5">
        <v>0.8125</v>
      </c>
      <c r="BF24" s="5">
        <f t="shared" si="65"/>
        <v>0.24563953488372092</v>
      </c>
      <c r="BG24" s="5">
        <v>0.79166666666666663</v>
      </c>
      <c r="BH24" s="5">
        <f t="shared" si="66"/>
        <v>0.23934108527131781</v>
      </c>
      <c r="BI24" s="5">
        <v>0.45</v>
      </c>
      <c r="BJ24" s="5">
        <f t="shared" si="67"/>
        <v>0.13604651162790699</v>
      </c>
      <c r="BK24" s="5">
        <v>0.66666666666666663</v>
      </c>
      <c r="BL24" s="5">
        <f t="shared" si="68"/>
        <v>0.20155038759689919</v>
      </c>
      <c r="BM24" s="5">
        <v>0.6875</v>
      </c>
      <c r="BN24" s="5">
        <f t="shared" si="69"/>
        <v>0.20784883720930231</v>
      </c>
      <c r="BO24" s="5">
        <v>0.72916666666666663</v>
      </c>
      <c r="BP24" s="5">
        <f t="shared" si="70"/>
        <v>0.2204457364341085</v>
      </c>
      <c r="BQ24" s="5">
        <v>0.6875</v>
      </c>
      <c r="BR24" s="5">
        <f t="shared" si="71"/>
        <v>0.20784883720930231</v>
      </c>
      <c r="BS24" s="5">
        <v>0.33333333333333331</v>
      </c>
      <c r="BT24" s="5">
        <f t="shared" si="72"/>
        <v>0.1007751937984496</v>
      </c>
      <c r="BU24" s="5">
        <v>0.29166666666666669</v>
      </c>
      <c r="BV24" s="5">
        <f t="shared" si="73"/>
        <v>8.8178294573643415E-2</v>
      </c>
      <c r="BW24" s="5">
        <v>0.52083333333333337</v>
      </c>
      <c r="BX24" s="5">
        <f t="shared" si="74"/>
        <v>0.15746124031007752</v>
      </c>
      <c r="BY24" s="5">
        <v>0.63636363636363635</v>
      </c>
      <c r="BZ24" s="5">
        <f t="shared" si="75"/>
        <v>0.1923890063424947</v>
      </c>
    </row>
    <row r="25" spans="1:78" ht="24">
      <c r="A25" t="s">
        <v>52</v>
      </c>
      <c r="B25">
        <v>88</v>
      </c>
      <c r="C25">
        <f>SUM(C26:C30)</f>
        <v>18</v>
      </c>
      <c r="D25">
        <f t="shared" si="0"/>
        <v>106</v>
      </c>
      <c r="E25" s="5">
        <f>SUM(D26:D30)/D25</f>
        <v>0.98113207547169812</v>
      </c>
      <c r="F25">
        <v>21</v>
      </c>
      <c r="G25" s="5">
        <f t="shared" si="1"/>
        <v>0.19811320754716982</v>
      </c>
      <c r="I25" s="5">
        <v>0.61904761904761907</v>
      </c>
      <c r="J25" s="5">
        <f>SUM(J26:J30)/$E25</f>
        <v>0.59855769230769229</v>
      </c>
      <c r="K25" s="5">
        <v>0.20238095238095238</v>
      </c>
      <c r="L25" s="5">
        <f>SUM(L26:L30)/$E25</f>
        <v>0.23137019230769229</v>
      </c>
      <c r="M25" s="5">
        <v>0.72619047619047616</v>
      </c>
      <c r="N25" s="5">
        <f>SUM(N26:N30)/$E25</f>
        <v>0.671875</v>
      </c>
      <c r="O25" s="5">
        <v>0.90476190476190477</v>
      </c>
      <c r="P25" s="5">
        <f>SUM(P26:P30)/$E25</f>
        <v>0.89783653846153844</v>
      </c>
      <c r="Q25" s="5">
        <v>0.79761904761904767</v>
      </c>
      <c r="R25" s="5">
        <f>SUM(R26:R30)/$E25</f>
        <v>0.7530048076923076</v>
      </c>
      <c r="S25" s="5">
        <v>0.73809523809523814</v>
      </c>
      <c r="T25" s="5">
        <f>SUM(T26:T30)/$E25</f>
        <v>0.72536057692307698</v>
      </c>
      <c r="U25" s="5">
        <v>0.65476190476190477</v>
      </c>
      <c r="V25" s="5">
        <f>SUM(V26:V30)/$E25</f>
        <v>0.61358173076923073</v>
      </c>
      <c r="W25" s="5">
        <v>0.6071428571428571</v>
      </c>
      <c r="X25" s="5">
        <f>SUM(X26:X30)/$E25</f>
        <v>0.62800480769230771</v>
      </c>
      <c r="Y25" s="5">
        <v>0.46250000000000002</v>
      </c>
      <c r="Z25" s="5">
        <f>SUM(Z26:Z30)/$E25</f>
        <v>0.49004120879120877</v>
      </c>
      <c r="AA25" s="5">
        <v>0.72619047619047616</v>
      </c>
      <c r="AB25" s="5">
        <f>SUM(AB26:AB30)/$E25</f>
        <v>0.68389423076923084</v>
      </c>
      <c r="AC25" s="5">
        <v>0.47499999999999998</v>
      </c>
      <c r="AD25" s="5">
        <f>SUM(AD26:AD30)/$E25</f>
        <v>0.47664835164835162</v>
      </c>
      <c r="AE25" s="5">
        <v>0.63157894736842102</v>
      </c>
      <c r="AF25" s="5">
        <f>SUM(AF26:AF30)/$E25</f>
        <v>0.61069139194139188</v>
      </c>
      <c r="AG25" s="5">
        <v>0.38095238095238093</v>
      </c>
      <c r="AH25" s="5">
        <f>SUM(AH26:AH30)/$E25</f>
        <v>0.38762019230769229</v>
      </c>
      <c r="AI25" s="5">
        <v>0.55000000000000004</v>
      </c>
      <c r="AJ25" s="5">
        <f>SUM(AJ26:AJ30)/$E25</f>
        <v>0.50881410256410264</v>
      </c>
      <c r="AK25" s="5">
        <v>0.61904761904761907</v>
      </c>
      <c r="AL25" s="5">
        <f>SUM(AL26:AL30)/$E25</f>
        <v>0.58293269230769229</v>
      </c>
      <c r="AM25" s="5">
        <v>0.6071428571428571</v>
      </c>
      <c r="AN25" s="5">
        <f>SUM(AN26:AN30)/$E25</f>
        <v>0.61177884615384615</v>
      </c>
      <c r="AO25" s="5">
        <v>0.29761904761904762</v>
      </c>
      <c r="AP25" s="5">
        <f>SUM(AP26:AP30)/$E25</f>
        <v>0.32512019230769229</v>
      </c>
      <c r="AQ25" s="5">
        <v>0.45238095238095238</v>
      </c>
      <c r="AR25" s="5">
        <f>SUM(AR26:AR30)/$E25</f>
        <v>0.47115384615384615</v>
      </c>
      <c r="AS25" s="5">
        <v>0.4642857142857143</v>
      </c>
      <c r="AT25" s="5">
        <f>SUM(AT26:AT30)/$E25</f>
        <v>0.44951923076923078</v>
      </c>
      <c r="AU25" s="5">
        <v>0.73809523809523814</v>
      </c>
      <c r="AV25" s="5">
        <f>SUM(AV26:AV30)/$E25</f>
        <v>0.6905048076923076</v>
      </c>
      <c r="AW25" s="5">
        <v>0.14285714285714285</v>
      </c>
      <c r="AX25" s="5">
        <f>SUM(AX26:AX30)/$E25</f>
        <v>0.17908653846153844</v>
      </c>
      <c r="AY25" s="5">
        <v>0.5</v>
      </c>
      <c r="AZ25" s="5">
        <f>SUM(AZ26:AZ30)/$E25</f>
        <v>0.48626373626373626</v>
      </c>
      <c r="BA25" s="5">
        <v>0.6428571428571429</v>
      </c>
      <c r="BB25" s="5">
        <f>SUM(BB26:BB30)/$E25</f>
        <v>0.58533653846153844</v>
      </c>
      <c r="BC25" s="5">
        <v>0.48809523809523808</v>
      </c>
      <c r="BD25" s="5">
        <f>SUM(BD26:BD30)/$E25</f>
        <v>0.52043269230769229</v>
      </c>
      <c r="BE25" s="5">
        <v>0.8</v>
      </c>
      <c r="BF25" s="5">
        <f>SUM(BF26:BF30)/$E25</f>
        <v>0.78811813186813184</v>
      </c>
      <c r="BG25" s="5">
        <v>0.8214285714285714</v>
      </c>
      <c r="BH25" s="5">
        <f>SUM(BH26:BH30)/$E25</f>
        <v>0.79807692307692313</v>
      </c>
      <c r="BI25" s="5">
        <v>0.30263157894736842</v>
      </c>
      <c r="BJ25" s="5">
        <f>SUM(BJ26:BJ30)/$E25</f>
        <v>0.31055402930402931</v>
      </c>
      <c r="BK25" s="5">
        <v>0.28749999999999998</v>
      </c>
      <c r="BL25" s="5">
        <f>SUM(BL26:BL30)/$E25</f>
        <v>0.32852564102564102</v>
      </c>
      <c r="BM25" s="5">
        <v>0.67500000000000004</v>
      </c>
      <c r="BN25" s="5">
        <f>SUM(BN26:BN30)/$E25</f>
        <v>0.65364583333333337</v>
      </c>
      <c r="BO25" s="5">
        <v>0.63095238095238093</v>
      </c>
      <c r="BP25" s="5">
        <f>SUM(BP26:BP30)/$E25</f>
        <v>0.60576923076923073</v>
      </c>
      <c r="BQ25" s="5">
        <v>0.67105263157894735</v>
      </c>
      <c r="BR25" s="5">
        <f>SUM(BR26:BR30)/$E25</f>
        <v>0.69539835164835151</v>
      </c>
      <c r="BS25" s="5">
        <v>0.32894736842105265</v>
      </c>
      <c r="BT25" s="5">
        <f>SUM(BT26:BT30)/$E25</f>
        <v>0.33121565934065927</v>
      </c>
      <c r="BU25" s="5">
        <v>0.23749999999999999</v>
      </c>
      <c r="BV25" s="5">
        <f>SUM(BV26:BV30)/$E25</f>
        <v>0.24138621794871795</v>
      </c>
      <c r="BW25" s="5">
        <v>0.57499999999999996</v>
      </c>
      <c r="BX25" s="5">
        <f>SUM(BX26:BX30)/$E25</f>
        <v>0.55969551282051289</v>
      </c>
      <c r="BY25" s="5">
        <v>0.67500000000000004</v>
      </c>
      <c r="BZ25" s="5">
        <f>SUM(BZ26:BZ30)/$E25</f>
        <v>0.67007211538461531</v>
      </c>
    </row>
    <row r="26" spans="1:78" ht="36">
      <c r="A26" t="s">
        <v>4</v>
      </c>
      <c r="B26">
        <v>5</v>
      </c>
      <c r="C26">
        <v>1</v>
      </c>
      <c r="D26">
        <f t="shared" si="0"/>
        <v>6</v>
      </c>
      <c r="E26" s="5">
        <f>D26/D$25</f>
        <v>5.6603773584905662E-2</v>
      </c>
      <c r="F26">
        <v>1</v>
      </c>
      <c r="G26" s="5">
        <f t="shared" si="1"/>
        <v>0.16666666666666666</v>
      </c>
      <c r="H26" s="5">
        <f>F26/F$25</f>
        <v>4.7619047619047616E-2</v>
      </c>
      <c r="I26" s="5">
        <v>0.75</v>
      </c>
      <c r="J26" s="5">
        <f>I26*$E26</f>
        <v>4.245283018867925E-2</v>
      </c>
      <c r="K26" s="5">
        <v>0.25</v>
      </c>
      <c r="L26" s="5">
        <f>K26*$E26</f>
        <v>1.4150943396226415E-2</v>
      </c>
      <c r="M26" s="5">
        <v>1</v>
      </c>
      <c r="N26" s="5">
        <f>M26*$E26</f>
        <v>5.6603773584905662E-2</v>
      </c>
      <c r="O26" s="5">
        <v>1</v>
      </c>
      <c r="P26" s="5">
        <f>O26*$E26</f>
        <v>5.6603773584905662E-2</v>
      </c>
      <c r="Q26" s="5">
        <v>1</v>
      </c>
      <c r="R26" s="5">
        <f>Q26*$E26</f>
        <v>5.6603773584905662E-2</v>
      </c>
      <c r="S26" s="5">
        <v>1</v>
      </c>
      <c r="T26" s="5">
        <f>S26*$E26</f>
        <v>5.6603773584905662E-2</v>
      </c>
      <c r="U26" s="5">
        <v>1</v>
      </c>
      <c r="V26" s="5">
        <f>U26*$E26</f>
        <v>5.6603773584905662E-2</v>
      </c>
      <c r="W26" s="5">
        <v>0.5</v>
      </c>
      <c r="X26" s="5">
        <f>W26*$E26</f>
        <v>2.8301886792452831E-2</v>
      </c>
      <c r="Y26" s="5">
        <v>0.25</v>
      </c>
      <c r="Z26" s="5">
        <f>Y26*$E26</f>
        <v>1.4150943396226415E-2</v>
      </c>
      <c r="AA26" s="5">
        <v>0.75</v>
      </c>
      <c r="AB26" s="5">
        <f>AA26*$E26</f>
        <v>4.245283018867925E-2</v>
      </c>
      <c r="AC26" s="5">
        <v>0.5</v>
      </c>
      <c r="AD26" s="5">
        <f>AC26*$E26</f>
        <v>2.8301886792452831E-2</v>
      </c>
      <c r="AE26" s="5">
        <v>0.75</v>
      </c>
      <c r="AF26" s="5">
        <f>AE26*$E26</f>
        <v>4.245283018867925E-2</v>
      </c>
      <c r="AG26" s="5">
        <v>0.25</v>
      </c>
      <c r="AH26" s="5">
        <f>AG26*$E26</f>
        <v>1.4150943396226415E-2</v>
      </c>
      <c r="AI26" s="5">
        <v>1</v>
      </c>
      <c r="AJ26" s="5">
        <f>AI26*$E26</f>
        <v>5.6603773584905662E-2</v>
      </c>
      <c r="AK26" s="5">
        <v>1</v>
      </c>
      <c r="AL26" s="5">
        <f>AK26*$E26</f>
        <v>5.6603773584905662E-2</v>
      </c>
      <c r="AM26" s="5">
        <v>0.5</v>
      </c>
      <c r="AN26" s="5">
        <f>AM26*$E26</f>
        <v>2.8301886792452831E-2</v>
      </c>
      <c r="AO26" s="5">
        <v>0</v>
      </c>
      <c r="AP26" s="5">
        <f>AO26*$E26</f>
        <v>0</v>
      </c>
      <c r="AQ26" s="5">
        <v>1</v>
      </c>
      <c r="AR26" s="5">
        <f>AQ26*$E26</f>
        <v>5.6603773584905662E-2</v>
      </c>
      <c r="AS26" s="5">
        <v>0</v>
      </c>
      <c r="AT26" s="5">
        <f>AS26*$E26</f>
        <v>0</v>
      </c>
      <c r="AU26" s="5">
        <v>1</v>
      </c>
      <c r="AV26" s="5">
        <f>AU26*$E26</f>
        <v>5.6603773584905662E-2</v>
      </c>
      <c r="AW26" s="5">
        <v>0</v>
      </c>
      <c r="AX26" s="5">
        <f>AW26*$E26</f>
        <v>0</v>
      </c>
      <c r="AY26" s="5">
        <v>0.25</v>
      </c>
      <c r="AZ26" s="5">
        <f>AY26*$E26</f>
        <v>1.4150943396226415E-2</v>
      </c>
      <c r="BA26" s="5">
        <v>0.75</v>
      </c>
      <c r="BB26" s="5">
        <f>BA26*$E26</f>
        <v>4.245283018867925E-2</v>
      </c>
      <c r="BC26" s="5">
        <v>0.25</v>
      </c>
      <c r="BD26" s="5">
        <f>BC26*$E26</f>
        <v>1.4150943396226415E-2</v>
      </c>
      <c r="BE26" s="5">
        <v>1</v>
      </c>
      <c r="BF26" s="5">
        <f>BE26*$E26</f>
        <v>5.6603773584905662E-2</v>
      </c>
      <c r="BG26" s="5">
        <v>1</v>
      </c>
      <c r="BH26" s="5">
        <f>BG26*$E26</f>
        <v>5.6603773584905662E-2</v>
      </c>
      <c r="BI26" s="5">
        <v>0</v>
      </c>
      <c r="BJ26" s="5">
        <f>BI26*$E26</f>
        <v>0</v>
      </c>
      <c r="BK26" s="5">
        <v>0</v>
      </c>
      <c r="BL26" s="5">
        <f>BK26*$E26</f>
        <v>0</v>
      </c>
      <c r="BM26" s="5">
        <v>0.75</v>
      </c>
      <c r="BN26" s="5">
        <f>BM26*$E26</f>
        <v>4.245283018867925E-2</v>
      </c>
      <c r="BO26" s="5">
        <v>0.75</v>
      </c>
      <c r="BP26" s="5">
        <f>BO26*$E26</f>
        <v>4.245283018867925E-2</v>
      </c>
      <c r="BQ26" s="5">
        <v>0.75</v>
      </c>
      <c r="BR26" s="5">
        <f>BQ26*$E26</f>
        <v>4.245283018867925E-2</v>
      </c>
      <c r="BS26" s="5">
        <v>0</v>
      </c>
      <c r="BT26" s="5">
        <f>BS26*$E26</f>
        <v>0</v>
      </c>
      <c r="BU26" s="5">
        <v>0.25</v>
      </c>
      <c r="BV26" s="5">
        <f>BU26*$E26</f>
        <v>1.4150943396226415E-2</v>
      </c>
      <c r="BW26" s="5">
        <v>0.75</v>
      </c>
      <c r="BX26" s="5">
        <f>BW26*$E26</f>
        <v>4.245283018867925E-2</v>
      </c>
      <c r="BY26" s="5">
        <v>1</v>
      </c>
      <c r="BZ26" s="5">
        <f>BY26*$E26</f>
        <v>5.6603773584905662E-2</v>
      </c>
    </row>
    <row r="27" spans="1:78">
      <c r="A27" t="s">
        <v>3</v>
      </c>
      <c r="B27">
        <v>19</v>
      </c>
      <c r="C27">
        <v>5</v>
      </c>
      <c r="D27">
        <f t="shared" si="0"/>
        <v>24</v>
      </c>
      <c r="E27" s="5">
        <f>D27/D$25</f>
        <v>0.22641509433962265</v>
      </c>
      <c r="F27">
        <v>4</v>
      </c>
      <c r="G27" s="5">
        <f t="shared" si="1"/>
        <v>0.16666666666666666</v>
      </c>
      <c r="H27" s="5">
        <f>F27/F$25</f>
        <v>0.19047619047619047</v>
      </c>
      <c r="I27" s="5">
        <v>0.25</v>
      </c>
      <c r="J27" s="5">
        <f>I27*$E27</f>
        <v>5.6603773584905662E-2</v>
      </c>
      <c r="K27" s="5">
        <v>0.375</v>
      </c>
      <c r="L27" s="5">
        <f>K27*$E27</f>
        <v>8.4905660377358499E-2</v>
      </c>
      <c r="M27" s="5">
        <v>0.5</v>
      </c>
      <c r="N27" s="5">
        <f>M27*$E27</f>
        <v>0.11320754716981132</v>
      </c>
      <c r="O27" s="5">
        <v>0.6875</v>
      </c>
      <c r="P27" s="5">
        <f>O27*$E27</f>
        <v>0.15566037735849056</v>
      </c>
      <c r="Q27" s="5">
        <v>0.3125</v>
      </c>
      <c r="R27" s="5">
        <f>Q27*$E27</f>
        <v>7.0754716981132074E-2</v>
      </c>
      <c r="S27" s="5">
        <v>0.4375</v>
      </c>
      <c r="T27" s="5">
        <f>S27*$E27</f>
        <v>9.9056603773584911E-2</v>
      </c>
      <c r="U27" s="5">
        <v>0.3125</v>
      </c>
      <c r="V27" s="5">
        <f>U27*$E27</f>
        <v>7.0754716981132074E-2</v>
      </c>
      <c r="W27" s="5">
        <v>0.6875</v>
      </c>
      <c r="X27" s="5">
        <f>W27*$E27</f>
        <v>0.15566037735849056</v>
      </c>
      <c r="Y27" s="5">
        <v>0.8125</v>
      </c>
      <c r="Z27" s="5">
        <f>Y27*$E27</f>
        <v>0.18396226415094341</v>
      </c>
      <c r="AA27" s="5">
        <v>0.3125</v>
      </c>
      <c r="AB27" s="5">
        <f>AA27*$E27</f>
        <v>7.0754716981132074E-2</v>
      </c>
      <c r="AC27" s="5">
        <v>0.3125</v>
      </c>
      <c r="AD27" s="5">
        <f>AC27*$E27</f>
        <v>7.0754716981132074E-2</v>
      </c>
      <c r="AE27" s="5">
        <v>0.5</v>
      </c>
      <c r="AF27" s="5">
        <f>AE27*$E27</f>
        <v>0.11320754716981132</v>
      </c>
      <c r="AG27" s="5">
        <v>0.5625</v>
      </c>
      <c r="AH27" s="5">
        <f>AG27*$E27</f>
        <v>0.12735849056603774</v>
      </c>
      <c r="AI27" s="5">
        <v>6.25E-2</v>
      </c>
      <c r="AJ27" s="5">
        <f>AI27*$E27</f>
        <v>1.4150943396226415E-2</v>
      </c>
      <c r="AK27" s="5">
        <v>0.125</v>
      </c>
      <c r="AL27" s="5">
        <f>AK27*$E27</f>
        <v>2.8301886792452831E-2</v>
      </c>
      <c r="AM27" s="5">
        <v>0.9375</v>
      </c>
      <c r="AN27" s="5">
        <f>AM27*$E27</f>
        <v>0.21226415094339623</v>
      </c>
      <c r="AO27" s="5">
        <v>0.625</v>
      </c>
      <c r="AP27" s="5">
        <f>AO27*$E27</f>
        <v>0.14150943396226415</v>
      </c>
      <c r="AQ27" s="5">
        <v>0.5</v>
      </c>
      <c r="AR27" s="5">
        <f>AQ27*$E27</f>
        <v>0.11320754716981132</v>
      </c>
      <c r="AS27" s="5">
        <v>0.75</v>
      </c>
      <c r="AT27" s="5">
        <f>AS27*$E27</f>
        <v>0.169811320754717</v>
      </c>
      <c r="AU27" s="5">
        <v>0.4375</v>
      </c>
      <c r="AV27" s="5">
        <f>AU27*$E27</f>
        <v>9.9056603773584911E-2</v>
      </c>
      <c r="AW27" s="5">
        <v>0.3125</v>
      </c>
      <c r="AX27" s="5">
        <f>AW27*$E27</f>
        <v>7.0754716981132074E-2</v>
      </c>
      <c r="AY27" s="5">
        <v>0.25</v>
      </c>
      <c r="AZ27" s="5">
        <f>AY27*$E27</f>
        <v>5.6603773584905662E-2</v>
      </c>
      <c r="BA27" s="5">
        <v>0.25</v>
      </c>
      <c r="BB27" s="5">
        <f>BA27*$E27</f>
        <v>5.6603773584905662E-2</v>
      </c>
      <c r="BC27" s="5">
        <v>0.6875</v>
      </c>
      <c r="BD27" s="5">
        <f>BC27*$E27</f>
        <v>0.15566037735849056</v>
      </c>
      <c r="BE27" s="5">
        <v>0.5625</v>
      </c>
      <c r="BF27" s="5">
        <f>BE27*$E27</f>
        <v>0.12735849056603774</v>
      </c>
      <c r="BG27" s="5">
        <v>0.625</v>
      </c>
      <c r="BH27" s="5">
        <f>BG27*$E27</f>
        <v>0.14150943396226415</v>
      </c>
      <c r="BI27" s="5">
        <v>0.375</v>
      </c>
      <c r="BJ27" s="5">
        <f>BI27*$E27</f>
        <v>8.4905660377358499E-2</v>
      </c>
      <c r="BK27" s="5">
        <v>0.5</v>
      </c>
      <c r="BL27" s="5">
        <f>BK27*$E27</f>
        <v>0.11320754716981132</v>
      </c>
      <c r="BM27" s="5">
        <v>0.4375</v>
      </c>
      <c r="BN27" s="5">
        <f>BM27*$E27</f>
        <v>9.9056603773584911E-2</v>
      </c>
      <c r="BO27" s="5">
        <v>0.3125</v>
      </c>
      <c r="BP27" s="5">
        <f>BO27*$E27</f>
        <v>7.0754716981132074E-2</v>
      </c>
      <c r="BQ27" s="5">
        <v>0.6875</v>
      </c>
      <c r="BR27" s="5">
        <f>BQ27*$E27</f>
        <v>0.15566037735849056</v>
      </c>
      <c r="BS27" s="5">
        <v>0.4375</v>
      </c>
      <c r="BT27" s="5">
        <f>BS27*$E27</f>
        <v>9.9056603773584911E-2</v>
      </c>
      <c r="BU27" s="5">
        <v>0.3125</v>
      </c>
      <c r="BV27" s="5">
        <f>BU27*$E27</f>
        <v>7.0754716981132074E-2</v>
      </c>
      <c r="BW27" s="5">
        <v>0.125</v>
      </c>
      <c r="BX27" s="5">
        <f>BW27*$E27</f>
        <v>2.8301886792452831E-2</v>
      </c>
      <c r="BY27" s="5">
        <v>0.5625</v>
      </c>
      <c r="BZ27" s="5">
        <f>BY27*$E27</f>
        <v>0.12735849056603774</v>
      </c>
    </row>
    <row r="28" spans="1:78">
      <c r="A28" t="s">
        <v>7</v>
      </c>
      <c r="B28">
        <v>25</v>
      </c>
      <c r="C28">
        <v>5</v>
      </c>
      <c r="D28">
        <f t="shared" si="0"/>
        <v>30</v>
      </c>
      <c r="E28" s="5">
        <f>D28/D$25</f>
        <v>0.28301886792452829</v>
      </c>
      <c r="F28">
        <v>8</v>
      </c>
      <c r="G28" s="5">
        <f t="shared" si="1"/>
        <v>0.26666666666666666</v>
      </c>
      <c r="H28" s="5">
        <f>F28/F$25</f>
        <v>0.38095238095238093</v>
      </c>
      <c r="I28" s="5">
        <v>0.75</v>
      </c>
      <c r="J28" s="5">
        <f>I28*$E28</f>
        <v>0.21226415094339623</v>
      </c>
      <c r="K28" s="5">
        <v>9.375E-2</v>
      </c>
      <c r="L28" s="5">
        <f>K28*$E28</f>
        <v>2.6533018867924529E-2</v>
      </c>
      <c r="M28" s="5">
        <v>0.9375</v>
      </c>
      <c r="N28" s="5">
        <f>M28*$E28</f>
        <v>0.26533018867924529</v>
      </c>
      <c r="O28" s="5">
        <v>0.9375</v>
      </c>
      <c r="P28" s="5">
        <f>O28*$E28</f>
        <v>0.26533018867924529</v>
      </c>
      <c r="Q28" s="5">
        <v>0.96875</v>
      </c>
      <c r="R28" s="5">
        <f>Q28*$E28</f>
        <v>0.27417452830188677</v>
      </c>
      <c r="S28" s="5">
        <v>0.78125</v>
      </c>
      <c r="T28" s="5">
        <f>S28*$E28</f>
        <v>0.22110849056603774</v>
      </c>
      <c r="U28" s="5">
        <v>0.71875</v>
      </c>
      <c r="V28" s="5">
        <f>U28*$E28</f>
        <v>0.20341981132075471</v>
      </c>
      <c r="W28" s="5">
        <v>0.46875</v>
      </c>
      <c r="X28" s="5">
        <f>W28*$E28</f>
        <v>0.13266509433962265</v>
      </c>
      <c r="Y28" s="5">
        <v>0.35714285714285715</v>
      </c>
      <c r="Z28" s="5">
        <f>Y28*$E28</f>
        <v>0.10107816711590296</v>
      </c>
      <c r="AA28" s="5">
        <v>0.8125</v>
      </c>
      <c r="AB28" s="5">
        <f>AA28*$E28</f>
        <v>0.22995283018867924</v>
      </c>
      <c r="AC28" s="5">
        <v>0.5357142857142857</v>
      </c>
      <c r="AD28" s="5">
        <f>AC28*$E28</f>
        <v>0.15161725067385443</v>
      </c>
      <c r="AE28" s="5">
        <v>0.7142857142857143</v>
      </c>
      <c r="AF28" s="5">
        <f>AE28*$E28</f>
        <v>0.20215633423180593</v>
      </c>
      <c r="AG28" s="5">
        <v>0.21875</v>
      </c>
      <c r="AH28" s="5">
        <f>AG28*$E28</f>
        <v>6.1910377358490566E-2</v>
      </c>
      <c r="AI28" s="5">
        <v>0.6875</v>
      </c>
      <c r="AJ28" s="5">
        <f>AI28*$E28</f>
        <v>0.19457547169811321</v>
      </c>
      <c r="AK28" s="5">
        <v>0.6875</v>
      </c>
      <c r="AL28" s="5">
        <f>AK28*$E28</f>
        <v>0.19457547169811321</v>
      </c>
      <c r="AM28" s="5">
        <v>0.4375</v>
      </c>
      <c r="AN28" s="5">
        <f>AM28*$E28</f>
        <v>0.12382075471698113</v>
      </c>
      <c r="AO28" s="5">
        <v>9.375E-2</v>
      </c>
      <c r="AP28" s="5">
        <f>AO28*$E28</f>
        <v>2.6533018867924529E-2</v>
      </c>
      <c r="AQ28" s="5">
        <v>0.25</v>
      </c>
      <c r="AR28" s="5">
        <f>AQ28*$E28</f>
        <v>7.0754716981132074E-2</v>
      </c>
      <c r="AS28" s="5">
        <v>0.5</v>
      </c>
      <c r="AT28" s="5">
        <f>AS28*$E28</f>
        <v>0.14150943396226415</v>
      </c>
      <c r="AU28" s="5">
        <v>0.84375</v>
      </c>
      <c r="AV28" s="5">
        <f>AU28*$E28</f>
        <v>0.23879716981132074</v>
      </c>
      <c r="AW28" s="5">
        <v>6.25E-2</v>
      </c>
      <c r="AX28" s="5">
        <f>AW28*$E28</f>
        <v>1.7688679245283018E-2</v>
      </c>
      <c r="AY28" s="5">
        <v>0.5357142857142857</v>
      </c>
      <c r="AZ28" s="5">
        <f>AY28*$E28</f>
        <v>0.15161725067385443</v>
      </c>
      <c r="BA28" s="5">
        <v>0.9375</v>
      </c>
      <c r="BB28" s="5">
        <f>BA28*$E28</f>
        <v>0.26533018867924529</v>
      </c>
      <c r="BC28" s="5">
        <v>0.3125</v>
      </c>
      <c r="BD28" s="5">
        <f>BC28*$E28</f>
        <v>8.8443396226415089E-2</v>
      </c>
      <c r="BE28" s="5">
        <v>0.8571428571428571</v>
      </c>
      <c r="BF28" s="5">
        <f>BE28*$E28</f>
        <v>0.2425876010781671</v>
      </c>
      <c r="BG28" s="5">
        <v>0.875</v>
      </c>
      <c r="BH28" s="5">
        <f>BG28*$E28</f>
        <v>0.24764150943396226</v>
      </c>
      <c r="BI28" s="5">
        <v>0.35714285714285715</v>
      </c>
      <c r="BJ28" s="5">
        <f>BI28*$E28</f>
        <v>0.10107816711590296</v>
      </c>
      <c r="BK28" s="5">
        <v>0.125</v>
      </c>
      <c r="BL28" s="5">
        <f>BK28*$E28</f>
        <v>3.5377358490566037E-2</v>
      </c>
      <c r="BM28" s="5">
        <v>0.71875</v>
      </c>
      <c r="BN28" s="5">
        <f>BM28*$E28</f>
        <v>0.20341981132075471</v>
      </c>
      <c r="BO28" s="5">
        <v>0.625</v>
      </c>
      <c r="BP28" s="5">
        <f>BO28*$E28</f>
        <v>0.17688679245283018</v>
      </c>
      <c r="BQ28" s="5">
        <v>0.5357142857142857</v>
      </c>
      <c r="BR28" s="5">
        <f>BQ28*$E28</f>
        <v>0.15161725067385443</v>
      </c>
      <c r="BS28" s="5">
        <v>0.2857142857142857</v>
      </c>
      <c r="BT28" s="5">
        <f>BS28*$E28</f>
        <v>8.0862533692722366E-2</v>
      </c>
      <c r="BU28" s="5">
        <v>0.21875</v>
      </c>
      <c r="BV28" s="5">
        <f>BU28*$E28</f>
        <v>6.1910377358490566E-2</v>
      </c>
      <c r="BW28" s="5">
        <v>0.6875</v>
      </c>
      <c r="BX28" s="5">
        <f>BW28*$E28</f>
        <v>0.19457547169811321</v>
      </c>
      <c r="BY28" s="5">
        <v>0.71875</v>
      </c>
      <c r="BZ28" s="5">
        <f>BY28*$E28</f>
        <v>0.20341981132075471</v>
      </c>
    </row>
    <row r="29" spans="1:78">
      <c r="A29" t="s">
        <v>8</v>
      </c>
      <c r="B29">
        <v>7</v>
      </c>
      <c r="C29">
        <v>2</v>
      </c>
      <c r="D29">
        <f t="shared" si="0"/>
        <v>9</v>
      </c>
      <c r="E29" s="5">
        <f>D29/D$25</f>
        <v>8.4905660377358486E-2</v>
      </c>
      <c r="F29">
        <v>1</v>
      </c>
      <c r="G29" s="5">
        <f t="shared" si="1"/>
        <v>0.1111111111111111</v>
      </c>
      <c r="H29" s="5">
        <f>F29/F$25</f>
        <v>4.7619047619047616E-2</v>
      </c>
      <c r="I29" s="5">
        <v>0.75</v>
      </c>
      <c r="J29" s="5">
        <f>I29*$E29</f>
        <v>6.3679245283018868E-2</v>
      </c>
      <c r="K29" s="5">
        <v>0.5</v>
      </c>
      <c r="L29" s="5">
        <f>K29*$E29</f>
        <v>4.2452830188679243E-2</v>
      </c>
      <c r="M29" s="5">
        <v>0</v>
      </c>
      <c r="N29" s="5">
        <f>M29*$E29</f>
        <v>0</v>
      </c>
      <c r="O29" s="5">
        <v>1</v>
      </c>
      <c r="P29" s="5">
        <f>O29*$E29</f>
        <v>8.4905660377358486E-2</v>
      </c>
      <c r="Q29" s="5">
        <v>0.5</v>
      </c>
      <c r="R29" s="5">
        <f>Q29*$E29</f>
        <v>4.2452830188679243E-2</v>
      </c>
      <c r="S29" s="5">
        <v>0.75</v>
      </c>
      <c r="T29" s="5">
        <f>S29*$E29</f>
        <v>6.3679245283018868E-2</v>
      </c>
      <c r="U29" s="5">
        <v>0</v>
      </c>
      <c r="V29" s="5">
        <f>U29*$E29</f>
        <v>0</v>
      </c>
      <c r="W29" s="5">
        <v>0.75</v>
      </c>
      <c r="X29" s="5">
        <f>W29*$E29</f>
        <v>6.3679245283018868E-2</v>
      </c>
      <c r="Y29" s="5">
        <v>0.75</v>
      </c>
      <c r="Z29" s="5">
        <f>Y29*$E29</f>
        <v>6.3679245283018868E-2</v>
      </c>
      <c r="AA29" s="5">
        <v>0.25</v>
      </c>
      <c r="AB29" s="5">
        <f>AA29*$E29</f>
        <v>2.1226415094339621E-2</v>
      </c>
      <c r="AC29" s="5">
        <v>0.75</v>
      </c>
      <c r="AD29" s="5">
        <f>AC29*$E29</f>
        <v>6.3679245283018868E-2</v>
      </c>
      <c r="AE29" s="5">
        <v>0.25</v>
      </c>
      <c r="AF29" s="5">
        <f>AE29*$E29</f>
        <v>2.1226415094339621E-2</v>
      </c>
      <c r="AG29" s="5">
        <v>0</v>
      </c>
      <c r="AH29" s="5">
        <f>AG29*$E29</f>
        <v>0</v>
      </c>
      <c r="AI29" s="5">
        <v>0</v>
      </c>
      <c r="AJ29" s="5">
        <f>AI29*$E29</f>
        <v>0</v>
      </c>
      <c r="AK29" s="5">
        <v>0.25</v>
      </c>
      <c r="AL29" s="5">
        <f>AK29*$E29</f>
        <v>2.1226415094339621E-2</v>
      </c>
      <c r="AM29" s="5">
        <v>0</v>
      </c>
      <c r="AN29" s="5">
        <f>AM29*$E29</f>
        <v>0</v>
      </c>
      <c r="AO29" s="5">
        <v>0.25</v>
      </c>
      <c r="AP29" s="5">
        <f>AO29*$E29</f>
        <v>2.1226415094339621E-2</v>
      </c>
      <c r="AQ29" s="5">
        <v>0.25</v>
      </c>
      <c r="AR29" s="5">
        <f>AQ29*$E29</f>
        <v>2.1226415094339621E-2</v>
      </c>
      <c r="AS29" s="5">
        <v>0</v>
      </c>
      <c r="AT29" s="5">
        <f>AS29*$E29</f>
        <v>0</v>
      </c>
      <c r="AU29" s="5">
        <v>0</v>
      </c>
      <c r="AV29" s="5">
        <f>AU29*$E29</f>
        <v>0</v>
      </c>
      <c r="AW29" s="5">
        <v>0.75</v>
      </c>
      <c r="AX29" s="5">
        <f>AW29*$E29</f>
        <v>6.3679245283018868E-2</v>
      </c>
      <c r="AY29" s="5">
        <v>0.5</v>
      </c>
      <c r="AZ29" s="5">
        <f>AY29*$E29</f>
        <v>4.2452830188679243E-2</v>
      </c>
      <c r="BA29" s="5">
        <v>0.25</v>
      </c>
      <c r="BB29" s="5">
        <f>BA29*$E29</f>
        <v>2.1226415094339621E-2</v>
      </c>
      <c r="BC29" s="5">
        <v>0.75</v>
      </c>
      <c r="BD29" s="5">
        <f>BC29*$E29</f>
        <v>6.3679245283018868E-2</v>
      </c>
      <c r="BE29" s="5">
        <v>0.75</v>
      </c>
      <c r="BF29" s="5">
        <f>BE29*$E29</f>
        <v>6.3679245283018868E-2</v>
      </c>
      <c r="BG29" s="5">
        <v>0.5</v>
      </c>
      <c r="BH29" s="5">
        <f>BG29*$E29</f>
        <v>4.2452830188679243E-2</v>
      </c>
      <c r="BI29" s="5">
        <v>0.75</v>
      </c>
      <c r="BJ29" s="5">
        <f>BI29*$E29</f>
        <v>6.3679245283018868E-2</v>
      </c>
      <c r="BK29" s="5">
        <v>0.75</v>
      </c>
      <c r="BL29" s="5">
        <f>BK29*$E29</f>
        <v>6.3679245283018868E-2</v>
      </c>
      <c r="BM29" s="5">
        <v>0.25</v>
      </c>
      <c r="BN29" s="5">
        <f>BM29*$E29</f>
        <v>2.1226415094339621E-2</v>
      </c>
      <c r="BO29" s="5">
        <v>0.25</v>
      </c>
      <c r="BP29" s="5">
        <f>BO29*$E29</f>
        <v>2.1226415094339621E-2</v>
      </c>
      <c r="BQ29" s="5">
        <v>1</v>
      </c>
      <c r="BR29" s="5">
        <f>BQ29*$E29</f>
        <v>8.4905660377358486E-2</v>
      </c>
      <c r="BS29" s="5">
        <v>0.25</v>
      </c>
      <c r="BT29" s="5">
        <f>BS29*$E29</f>
        <v>2.1226415094339621E-2</v>
      </c>
      <c r="BU29" s="5">
        <v>0.25</v>
      </c>
      <c r="BV29" s="5">
        <f>BU29*$E29</f>
        <v>2.1226415094339621E-2</v>
      </c>
      <c r="BW29" s="5">
        <v>0.75</v>
      </c>
      <c r="BX29" s="5">
        <f>BW29*$E29</f>
        <v>6.3679245283018868E-2</v>
      </c>
      <c r="BY29" s="5">
        <v>0.75</v>
      </c>
      <c r="BZ29" s="5">
        <f>BY29*$E29</f>
        <v>6.3679245283018868E-2</v>
      </c>
    </row>
    <row r="30" spans="1:78">
      <c r="A30" t="s">
        <v>6</v>
      </c>
      <c r="B30">
        <v>30</v>
      </c>
      <c r="C30">
        <v>5</v>
      </c>
      <c r="D30">
        <f t="shared" si="0"/>
        <v>35</v>
      </c>
      <c r="E30" s="5">
        <f>D30/D$25</f>
        <v>0.330188679245283</v>
      </c>
      <c r="F30">
        <v>7</v>
      </c>
      <c r="G30" s="5">
        <f t="shared" si="1"/>
        <v>0.2</v>
      </c>
      <c r="H30" s="5">
        <f>F30/F$25</f>
        <v>0.33333333333333331</v>
      </c>
      <c r="I30" s="5">
        <v>0.6428571428571429</v>
      </c>
      <c r="J30" s="5">
        <f>I30*$E30</f>
        <v>0.21226415094339623</v>
      </c>
      <c r="K30" s="5">
        <v>0.17857142857142858</v>
      </c>
      <c r="L30" s="5">
        <f>K30*$E30</f>
        <v>5.8962264150943397E-2</v>
      </c>
      <c r="M30" s="5">
        <v>0.6785714285714286</v>
      </c>
      <c r="N30" s="5">
        <f>M30*$E30</f>
        <v>0.22405660377358491</v>
      </c>
      <c r="O30" s="5">
        <v>0.9642857142857143</v>
      </c>
      <c r="P30" s="5">
        <f>O30*$E30</f>
        <v>0.31839622641509435</v>
      </c>
      <c r="Q30" s="5">
        <v>0.8928571428571429</v>
      </c>
      <c r="R30" s="5">
        <f>Q30*$E30</f>
        <v>0.294811320754717</v>
      </c>
      <c r="S30" s="5">
        <v>0.8214285714285714</v>
      </c>
      <c r="T30" s="5">
        <f>S30*$E30</f>
        <v>0.27122641509433959</v>
      </c>
      <c r="U30" s="5">
        <v>0.8214285714285714</v>
      </c>
      <c r="V30" s="5">
        <f>U30*$E30</f>
        <v>0.27122641509433959</v>
      </c>
      <c r="W30" s="5">
        <v>0.7142857142857143</v>
      </c>
      <c r="X30" s="5">
        <f>W30*$E30</f>
        <v>0.23584905660377359</v>
      </c>
      <c r="Y30" s="5">
        <v>0.35714285714285715</v>
      </c>
      <c r="Z30" s="5">
        <f>Y30*$E30</f>
        <v>0.11792452830188679</v>
      </c>
      <c r="AA30" s="5">
        <v>0.9285714285714286</v>
      </c>
      <c r="AB30" s="5">
        <f>AA30*$E30</f>
        <v>0.30660377358490565</v>
      </c>
      <c r="AC30" s="5">
        <v>0.4642857142857143</v>
      </c>
      <c r="AD30" s="5">
        <f>AC30*$E30</f>
        <v>0.15330188679245282</v>
      </c>
      <c r="AE30" s="5">
        <v>0.66666666666666663</v>
      </c>
      <c r="AF30" s="5">
        <f>AE30*$E30</f>
        <v>0.22012578616352199</v>
      </c>
      <c r="AG30" s="5">
        <v>0.5357142857142857</v>
      </c>
      <c r="AH30" s="5">
        <f>AG30*$E30</f>
        <v>0.17688679245283018</v>
      </c>
      <c r="AI30" s="5">
        <v>0.70833333333333337</v>
      </c>
      <c r="AJ30" s="5">
        <f>AI30*$E30</f>
        <v>0.23388364779874213</v>
      </c>
      <c r="AK30" s="5">
        <v>0.8214285714285714</v>
      </c>
      <c r="AL30" s="5">
        <f>AK30*$E30</f>
        <v>0.27122641509433959</v>
      </c>
      <c r="AM30" s="5">
        <v>0.7142857142857143</v>
      </c>
      <c r="AN30" s="5">
        <f>AM30*$E30</f>
        <v>0.23584905660377359</v>
      </c>
      <c r="AO30" s="5">
        <v>0.39285714285714285</v>
      </c>
      <c r="AP30" s="5">
        <f>AO30*$E30</f>
        <v>0.12971698113207547</v>
      </c>
      <c r="AQ30" s="5">
        <v>0.6071428571428571</v>
      </c>
      <c r="AR30" s="5">
        <f>AQ30*$E30</f>
        <v>0.20047169811320753</v>
      </c>
      <c r="AS30" s="5">
        <v>0.39285714285714285</v>
      </c>
      <c r="AT30" s="5">
        <f>AS30*$E30</f>
        <v>0.12971698113207547</v>
      </c>
      <c r="AU30" s="5">
        <v>0.8571428571428571</v>
      </c>
      <c r="AV30" s="5">
        <f>AU30*$E30</f>
        <v>0.28301886792452829</v>
      </c>
      <c r="AW30" s="5">
        <v>7.1428571428571425E-2</v>
      </c>
      <c r="AX30" s="5">
        <f>AW30*$E30</f>
        <v>2.3584905660377357E-2</v>
      </c>
      <c r="AY30" s="5">
        <v>0.6428571428571429</v>
      </c>
      <c r="AZ30" s="5">
        <f>AY30*$E30</f>
        <v>0.21226415094339623</v>
      </c>
      <c r="BA30" s="5">
        <v>0.5714285714285714</v>
      </c>
      <c r="BB30" s="5">
        <f>BA30*$E30</f>
        <v>0.18867924528301885</v>
      </c>
      <c r="BC30" s="5">
        <v>0.5714285714285714</v>
      </c>
      <c r="BD30" s="5">
        <f>BC30*$E30</f>
        <v>0.18867924528301885</v>
      </c>
      <c r="BE30" s="5">
        <v>0.8571428571428571</v>
      </c>
      <c r="BF30" s="5">
        <f>BE30*$E30</f>
        <v>0.28301886792452829</v>
      </c>
      <c r="BG30" s="5">
        <v>0.8928571428571429</v>
      </c>
      <c r="BH30" s="5">
        <f>BG30*$E30</f>
        <v>0.294811320754717</v>
      </c>
      <c r="BI30" s="5">
        <v>0.16666666666666666</v>
      </c>
      <c r="BJ30" s="5">
        <f>BI30*$E30</f>
        <v>5.5031446540880498E-2</v>
      </c>
      <c r="BK30" s="5">
        <v>0.33333333333333331</v>
      </c>
      <c r="BL30" s="5">
        <f>BK30*$E30</f>
        <v>0.110062893081761</v>
      </c>
      <c r="BM30" s="5">
        <v>0.83333333333333337</v>
      </c>
      <c r="BN30" s="5">
        <f>BM30*$E30</f>
        <v>0.27515723270440251</v>
      </c>
      <c r="BO30" s="5">
        <v>0.8571428571428571</v>
      </c>
      <c r="BP30" s="5">
        <f>BO30*$E30</f>
        <v>0.28301886792452829</v>
      </c>
      <c r="BQ30" s="5">
        <v>0.75</v>
      </c>
      <c r="BR30" s="5">
        <f>BQ30*$E30</f>
        <v>0.24764150943396224</v>
      </c>
      <c r="BS30" s="5">
        <v>0.375</v>
      </c>
      <c r="BT30" s="5">
        <f>BS30*$E30</f>
        <v>0.12382075471698112</v>
      </c>
      <c r="BU30" s="5">
        <v>0.20833333333333334</v>
      </c>
      <c r="BV30" s="5">
        <f>BU30*$E30</f>
        <v>6.8789308176100628E-2</v>
      </c>
      <c r="BW30" s="5">
        <v>0.66666666666666663</v>
      </c>
      <c r="BX30" s="5">
        <f>BW30*$E30</f>
        <v>0.22012578616352199</v>
      </c>
      <c r="BY30" s="5">
        <v>0.625</v>
      </c>
      <c r="BZ30" s="5">
        <f>BY30*$E30</f>
        <v>0.20636792452830188</v>
      </c>
    </row>
    <row r="31" spans="1:78">
      <c r="A31" t="s">
        <v>53</v>
      </c>
      <c r="B31">
        <v>83</v>
      </c>
      <c r="C31">
        <v>6</v>
      </c>
      <c r="D31">
        <f t="shared" si="0"/>
        <v>89</v>
      </c>
      <c r="E31" s="5">
        <f>SUM(D32:D34)/D31</f>
        <v>0.9101123595505618</v>
      </c>
      <c r="F31">
        <v>16</v>
      </c>
      <c r="G31" s="5">
        <f t="shared" si="1"/>
        <v>0.1797752808988764</v>
      </c>
      <c r="I31" s="5">
        <v>0.59375</v>
      </c>
      <c r="J31" s="5">
        <f>SUM(J32:J34)/$E31</f>
        <v>0.56970164609053509</v>
      </c>
      <c r="K31" s="5">
        <v>0.34375</v>
      </c>
      <c r="L31" s="5">
        <f>SUM(L32:L34)/$E31</f>
        <v>0.34722222222222221</v>
      </c>
      <c r="M31" s="5">
        <v>0.75</v>
      </c>
      <c r="N31" s="5">
        <f>SUM(N32:N34)/$E31</f>
        <v>0.7451131687242798</v>
      </c>
      <c r="O31" s="5">
        <v>0.953125</v>
      </c>
      <c r="P31" s="5">
        <f>SUM(P32:P34)/$E31</f>
        <v>0.95627572016460904</v>
      </c>
      <c r="Q31" s="5">
        <v>0.6875</v>
      </c>
      <c r="R31" s="5">
        <f>SUM(R32:R34)/$E31</f>
        <v>0.68518518518518523</v>
      </c>
      <c r="S31" s="5">
        <v>0.8</v>
      </c>
      <c r="T31" s="5">
        <f>SUM(T32:T34)/$E31</f>
        <v>0.79598765432098761</v>
      </c>
      <c r="U31" s="5">
        <v>0.765625</v>
      </c>
      <c r="V31" s="5">
        <f>SUM(V32:V34)/$E31</f>
        <v>0.74819958847736634</v>
      </c>
      <c r="W31" s="5">
        <v>0.6333333333333333</v>
      </c>
      <c r="X31" s="5">
        <f>SUM(X32:X34)/$E31</f>
        <v>0.65756172839506166</v>
      </c>
      <c r="Y31" s="5">
        <v>0.46875</v>
      </c>
      <c r="Z31" s="5">
        <f>SUM(Z32:Z34)/$E31</f>
        <v>0.48379629629629622</v>
      </c>
      <c r="AA31" s="5">
        <v>0.703125</v>
      </c>
      <c r="AB31" s="5">
        <f>SUM(AB32:AB34)/$E31</f>
        <v>0.69650205761316863</v>
      </c>
      <c r="AC31" s="5">
        <v>0.53125</v>
      </c>
      <c r="AD31" s="5">
        <f>SUM(AD32:AD34)/$E31</f>
        <v>0.53420781893004121</v>
      </c>
      <c r="AE31" s="5">
        <v>0.5</v>
      </c>
      <c r="AF31" s="5">
        <f>SUM(AF32:AF34)/$E31</f>
        <v>0.47196502057613171</v>
      </c>
      <c r="AG31" s="5">
        <v>0.43333333333333335</v>
      </c>
      <c r="AH31" s="5">
        <f>SUM(AH32:AH34)/$E31</f>
        <v>0.43420781893004112</v>
      </c>
      <c r="AI31" s="5">
        <v>0.546875</v>
      </c>
      <c r="AJ31" s="5">
        <f>SUM(AJ32:AJ34)/$E31</f>
        <v>0.49639917695473246</v>
      </c>
      <c r="AK31" s="5">
        <v>0.65625</v>
      </c>
      <c r="AL31" s="5">
        <f>SUM(AL32:AL34)/$E31</f>
        <v>0.64300411522633749</v>
      </c>
      <c r="AM31" s="5">
        <v>0.546875</v>
      </c>
      <c r="AN31" s="5">
        <f>SUM(AN32:AN34)/$E31</f>
        <v>0.54681069958847739</v>
      </c>
      <c r="AO31" s="5">
        <v>0.375</v>
      </c>
      <c r="AP31" s="5">
        <f>SUM(AP32:AP34)/$E31</f>
        <v>0.3847736625514403</v>
      </c>
      <c r="AQ31" s="5">
        <v>0.546875</v>
      </c>
      <c r="AR31" s="5">
        <f>SUM(AR32:AR34)/$E31</f>
        <v>0.53395061728395066</v>
      </c>
      <c r="AS31" s="5">
        <v>0.484375</v>
      </c>
      <c r="AT31" s="5">
        <f>SUM(AT32:AT34)/$E31</f>
        <v>0.44727366255144035</v>
      </c>
      <c r="AU31" s="5">
        <v>0.734375</v>
      </c>
      <c r="AV31" s="5">
        <f>SUM(AV32:AV34)/$E31</f>
        <v>0.7157921810699589</v>
      </c>
      <c r="AW31" s="5">
        <v>0.203125</v>
      </c>
      <c r="AX31" s="5">
        <f>SUM(AX32:AX34)/$E31</f>
        <v>0.22247942386831274</v>
      </c>
      <c r="AY31" s="5">
        <v>0.5625</v>
      </c>
      <c r="AZ31" s="5">
        <f>SUM(AZ32:AZ34)/$E31</f>
        <v>0.53549382716049376</v>
      </c>
      <c r="BA31" s="5">
        <v>0.59375</v>
      </c>
      <c r="BB31" s="5">
        <f>SUM(BB32:BB34)/$E31</f>
        <v>0.57278806584362141</v>
      </c>
      <c r="BC31" s="5">
        <v>0.546875</v>
      </c>
      <c r="BD31" s="5">
        <f>SUM(BD32:BD34)/$E31</f>
        <v>0.57484567901234573</v>
      </c>
      <c r="BE31" s="5">
        <v>0.84375</v>
      </c>
      <c r="BF31" s="5">
        <f>SUM(BF32:BF34)/$E31</f>
        <v>0.82124485596707808</v>
      </c>
      <c r="BG31" s="5">
        <v>0.78125</v>
      </c>
      <c r="BH31" s="5">
        <f>SUM(BH32:BH34)/$E31</f>
        <v>0.75797325102880653</v>
      </c>
      <c r="BI31" s="5">
        <v>0.31666666666666665</v>
      </c>
      <c r="BJ31" s="5">
        <f>SUM(BJ32:BJ34)/$E31</f>
        <v>0.31815843621399176</v>
      </c>
      <c r="BK31" s="5">
        <v>0.58333333333333337</v>
      </c>
      <c r="BL31" s="5">
        <f>SUM(BL32:BL34)/$E31</f>
        <v>0.61491769547325092</v>
      </c>
      <c r="BM31" s="5">
        <v>0.6875</v>
      </c>
      <c r="BN31" s="5">
        <f>SUM(BN32:BN34)/$E31</f>
        <v>0.66538065843621397</v>
      </c>
      <c r="BO31" s="5">
        <v>0.71875</v>
      </c>
      <c r="BP31" s="5">
        <f>SUM(BP32:BP34)/$E31</f>
        <v>0.70961934156378592</v>
      </c>
      <c r="BQ31" s="5">
        <v>0.6166666666666667</v>
      </c>
      <c r="BR31" s="5">
        <f>SUM(BR32:BR34)/$E31</f>
        <v>0.60961934156378594</v>
      </c>
      <c r="BS31" s="5">
        <v>0.28125</v>
      </c>
      <c r="BT31" s="5">
        <f>SUM(BT32:BT34)/$E31</f>
        <v>0.28575102880658432</v>
      </c>
      <c r="BU31" s="5">
        <v>0.3125</v>
      </c>
      <c r="BV31" s="5">
        <f>SUM(BV32:BV34)/$E31</f>
        <v>0.3263888888888889</v>
      </c>
      <c r="BW31" s="5">
        <v>0.5</v>
      </c>
      <c r="BX31" s="5">
        <f>SUM(BX32:BX34)/$E31</f>
        <v>0.47376543209876537</v>
      </c>
      <c r="BY31" s="5">
        <v>0.4375</v>
      </c>
      <c r="BZ31" s="5">
        <f>SUM(BZ32:BZ34)/$E31</f>
        <v>0.41872427983539096</v>
      </c>
    </row>
    <row r="32" spans="1:78" ht="36">
      <c r="A32" t="s">
        <v>4</v>
      </c>
      <c r="B32">
        <v>21</v>
      </c>
      <c r="C32">
        <v>1</v>
      </c>
      <c r="D32">
        <f t="shared" si="0"/>
        <v>22</v>
      </c>
      <c r="E32" s="5">
        <f>D32/D$31</f>
        <v>0.24719101123595505</v>
      </c>
      <c r="F32">
        <v>6</v>
      </c>
      <c r="G32" s="5">
        <f t="shared" si="1"/>
        <v>0.27272727272727271</v>
      </c>
      <c r="H32" s="5">
        <f>F32/F$31</f>
        <v>0.375</v>
      </c>
      <c r="I32" s="5">
        <v>0.79166666666666663</v>
      </c>
      <c r="J32" s="5">
        <f>I32*$E32</f>
        <v>0.19569288389513106</v>
      </c>
      <c r="K32" s="5">
        <v>0.25</v>
      </c>
      <c r="L32" s="5">
        <f>K32*$E32</f>
        <v>6.1797752808988762E-2</v>
      </c>
      <c r="M32" s="5">
        <v>0.79166666666666663</v>
      </c>
      <c r="N32" s="5">
        <f>M32*$E32</f>
        <v>0.19569288389513106</v>
      </c>
      <c r="O32" s="5">
        <v>0.95833333333333337</v>
      </c>
      <c r="P32" s="5">
        <f>O32*$E32</f>
        <v>0.23689138576779026</v>
      </c>
      <c r="Q32" s="5">
        <v>0.75</v>
      </c>
      <c r="R32" s="5">
        <f>Q32*$E32</f>
        <v>0.1853932584269663</v>
      </c>
      <c r="S32" s="5">
        <v>0.8</v>
      </c>
      <c r="T32" s="5">
        <f>S32*$E32</f>
        <v>0.19775280898876405</v>
      </c>
      <c r="U32" s="5">
        <v>0.875</v>
      </c>
      <c r="V32" s="5">
        <f>U32*$E32</f>
        <v>0.21629213483146068</v>
      </c>
      <c r="W32" s="5">
        <v>0.35</v>
      </c>
      <c r="X32" s="5">
        <f>W32*$E32</f>
        <v>8.6516853932584264E-2</v>
      </c>
      <c r="Y32" s="5">
        <v>0.33333333333333331</v>
      </c>
      <c r="Z32" s="5">
        <f>Y32*$E32</f>
        <v>8.2397003745318345E-2</v>
      </c>
      <c r="AA32" s="5">
        <v>0.79166666666666663</v>
      </c>
      <c r="AB32" s="5">
        <f>AA32*$E32</f>
        <v>0.19569288389513106</v>
      </c>
      <c r="AC32" s="5">
        <v>0.54166666666666663</v>
      </c>
      <c r="AD32" s="5">
        <f>AC32*$E32</f>
        <v>0.13389513108614232</v>
      </c>
      <c r="AE32" s="5">
        <v>0.625</v>
      </c>
      <c r="AF32" s="5">
        <f>AE32*$E32</f>
        <v>0.1544943820224719</v>
      </c>
      <c r="AG32" s="5">
        <v>0.2</v>
      </c>
      <c r="AH32" s="5">
        <f>AG32*$E32</f>
        <v>4.9438202247191011E-2</v>
      </c>
      <c r="AI32" s="5">
        <v>0.91666666666666663</v>
      </c>
      <c r="AJ32" s="5">
        <f>AI32*$E32</f>
        <v>0.22659176029962547</v>
      </c>
      <c r="AK32" s="5">
        <v>0.83333333333333337</v>
      </c>
      <c r="AL32" s="5">
        <f>AK32*$E32</f>
        <v>0.20599250936329588</v>
      </c>
      <c r="AM32" s="5">
        <v>0.45833333333333331</v>
      </c>
      <c r="AN32" s="5">
        <f>AM32*$E32</f>
        <v>0.11329588014981273</v>
      </c>
      <c r="AO32" s="5">
        <v>0.29166666666666669</v>
      </c>
      <c r="AP32" s="5">
        <f>AO32*$E32</f>
        <v>7.2097378277153554E-2</v>
      </c>
      <c r="AQ32" s="5">
        <v>0.625</v>
      </c>
      <c r="AR32" s="5">
        <f>AQ32*$E32</f>
        <v>0.1544943820224719</v>
      </c>
      <c r="AS32" s="5">
        <v>0.58333333333333337</v>
      </c>
      <c r="AT32" s="5">
        <f>AS32*$E32</f>
        <v>0.14419475655430711</v>
      </c>
      <c r="AU32" s="5">
        <v>0.875</v>
      </c>
      <c r="AV32" s="5">
        <f>AU32*$E32</f>
        <v>0.21629213483146068</v>
      </c>
      <c r="AW32" s="5">
        <v>4.1666666666666664E-2</v>
      </c>
      <c r="AX32" s="5">
        <f>AW32*$E32</f>
        <v>1.0299625468164793E-2</v>
      </c>
      <c r="AY32" s="5">
        <v>0.75</v>
      </c>
      <c r="AZ32" s="5">
        <f>AY32*$E32</f>
        <v>0.1853932584269663</v>
      </c>
      <c r="BA32" s="5">
        <v>0.70833333333333337</v>
      </c>
      <c r="BB32" s="5">
        <f>BA32*$E32</f>
        <v>0.17509363295880151</v>
      </c>
      <c r="BC32" s="5">
        <v>0.33333333333333331</v>
      </c>
      <c r="BD32" s="5">
        <f>BC32*$E32</f>
        <v>8.2397003745318345E-2</v>
      </c>
      <c r="BE32" s="5">
        <v>1</v>
      </c>
      <c r="BF32" s="5">
        <f>BE32*$E32</f>
        <v>0.24719101123595505</v>
      </c>
      <c r="BG32" s="5">
        <v>0.95833333333333337</v>
      </c>
      <c r="BH32" s="5">
        <f>BG32*$E32</f>
        <v>0.23689138576779026</v>
      </c>
      <c r="BI32" s="5">
        <v>0.25</v>
      </c>
      <c r="BJ32" s="5">
        <f>BI32*$E32</f>
        <v>6.1797752808988762E-2</v>
      </c>
      <c r="BK32" s="5">
        <v>0.45833333333333331</v>
      </c>
      <c r="BL32" s="5">
        <f>BK32*$E32</f>
        <v>0.11329588014981273</v>
      </c>
      <c r="BM32" s="5">
        <v>0.83333333333333337</v>
      </c>
      <c r="BN32" s="5">
        <f>BM32*$E32</f>
        <v>0.20599250936329588</v>
      </c>
      <c r="BO32" s="5">
        <v>0.875</v>
      </c>
      <c r="BP32" s="5">
        <f>BO32*$E32</f>
        <v>0.21629213483146068</v>
      </c>
      <c r="BQ32" s="5">
        <v>0.7</v>
      </c>
      <c r="BR32" s="5">
        <f>BQ32*$E32</f>
        <v>0.17303370786516853</v>
      </c>
      <c r="BS32" s="5">
        <v>0.25</v>
      </c>
      <c r="BT32" s="5">
        <f>BS32*$E32</f>
        <v>6.1797752808988762E-2</v>
      </c>
      <c r="BU32" s="5">
        <v>0.20833333333333334</v>
      </c>
      <c r="BV32" s="5">
        <f>BU32*$E32</f>
        <v>5.1498127340823971E-2</v>
      </c>
      <c r="BW32" s="5">
        <v>0.66666666666666663</v>
      </c>
      <c r="BX32" s="5">
        <f>BW32*$E32</f>
        <v>0.16479400749063669</v>
      </c>
      <c r="BY32" s="5">
        <v>0.58333333333333337</v>
      </c>
      <c r="BZ32" s="5">
        <f>BY32*$E32</f>
        <v>0.14419475655430711</v>
      </c>
    </row>
    <row r="33" spans="1:78">
      <c r="A33" t="s">
        <v>3</v>
      </c>
      <c r="B33">
        <v>20</v>
      </c>
      <c r="C33">
        <v>1</v>
      </c>
      <c r="D33">
        <f t="shared" si="0"/>
        <v>21</v>
      </c>
      <c r="E33" s="5">
        <f>D33/D$31</f>
        <v>0.23595505617977527</v>
      </c>
      <c r="F33">
        <v>4</v>
      </c>
      <c r="G33" s="5">
        <f t="shared" si="1"/>
        <v>0.19047619047619047</v>
      </c>
      <c r="H33" s="5">
        <f>F33/F$31</f>
        <v>0.25</v>
      </c>
      <c r="I33" s="5">
        <v>0.3125</v>
      </c>
      <c r="J33" s="5">
        <f>I33*$E33</f>
        <v>7.3735955056179775E-2</v>
      </c>
      <c r="K33" s="5">
        <v>0.625</v>
      </c>
      <c r="L33" s="5">
        <f>K33*$E33</f>
        <v>0.14747191011235955</v>
      </c>
      <c r="M33" s="5">
        <v>0.6875</v>
      </c>
      <c r="N33" s="5">
        <f>M33*$E33</f>
        <v>0.1622191011235955</v>
      </c>
      <c r="O33" s="5">
        <v>0.875</v>
      </c>
      <c r="P33" s="5">
        <f>O33*$E33</f>
        <v>0.20646067415730338</v>
      </c>
      <c r="Q33" s="5">
        <v>0.5</v>
      </c>
      <c r="R33" s="5">
        <f>Q33*$E33</f>
        <v>0.11797752808988764</v>
      </c>
      <c r="S33" s="5">
        <v>0.875</v>
      </c>
      <c r="T33" s="5">
        <f>S33*$E33</f>
        <v>0.20646067415730338</v>
      </c>
      <c r="U33" s="5">
        <v>0.6875</v>
      </c>
      <c r="V33" s="5">
        <f>U33*$E33</f>
        <v>0.1622191011235955</v>
      </c>
      <c r="W33" s="5">
        <v>0.8125</v>
      </c>
      <c r="X33" s="5">
        <f>W33*$E33</f>
        <v>0.1917134831460674</v>
      </c>
      <c r="Y33" s="5">
        <v>0.6875</v>
      </c>
      <c r="Z33" s="5">
        <f>Y33*$E33</f>
        <v>0.1622191011235955</v>
      </c>
      <c r="AA33" s="5">
        <v>0.5</v>
      </c>
      <c r="AB33" s="5">
        <f>AA33*$E33</f>
        <v>0.11797752808988764</v>
      </c>
      <c r="AC33" s="5">
        <v>0.4375</v>
      </c>
      <c r="AD33" s="5">
        <f>AC33*$E33</f>
        <v>0.10323033707865169</v>
      </c>
      <c r="AE33" s="5">
        <v>0.5625</v>
      </c>
      <c r="AF33" s="5">
        <f>AE33*$E33</f>
        <v>0.1327247191011236</v>
      </c>
      <c r="AG33" s="5">
        <v>0.9375</v>
      </c>
      <c r="AH33" s="5">
        <f>AG33*$E33</f>
        <v>0.22120786516853932</v>
      </c>
      <c r="AI33" s="5">
        <v>0.125</v>
      </c>
      <c r="AJ33" s="5">
        <f>AI33*$E33</f>
        <v>2.9494382022471909E-2</v>
      </c>
      <c r="AK33" s="5">
        <v>0.25</v>
      </c>
      <c r="AL33" s="5">
        <f>AK33*$E33</f>
        <v>5.8988764044943819E-2</v>
      </c>
      <c r="AM33" s="5">
        <v>0.875</v>
      </c>
      <c r="AN33" s="5">
        <f>AM33*$E33</f>
        <v>0.20646067415730338</v>
      </c>
      <c r="AO33" s="5">
        <v>0.5</v>
      </c>
      <c r="AP33" s="5">
        <f>AO33*$E33</f>
        <v>0.11797752808988764</v>
      </c>
      <c r="AQ33" s="5">
        <v>0.5</v>
      </c>
      <c r="AR33" s="5">
        <f>AQ33*$E33</f>
        <v>0.11797752808988764</v>
      </c>
      <c r="AS33" s="5">
        <v>0.8125</v>
      </c>
      <c r="AT33" s="5">
        <f>AS33*$E33</f>
        <v>0.1917134831460674</v>
      </c>
      <c r="AU33" s="5">
        <v>0.5625</v>
      </c>
      <c r="AV33" s="5">
        <f>AU33*$E33</f>
        <v>0.1327247191011236</v>
      </c>
      <c r="AW33" s="5">
        <v>0.4375</v>
      </c>
      <c r="AX33" s="5">
        <f>AW33*$E33</f>
        <v>0.10323033707865169</v>
      </c>
      <c r="AY33" s="5">
        <v>0.375</v>
      </c>
      <c r="AZ33" s="5">
        <f>AY33*$E33</f>
        <v>8.8483146067415724E-2</v>
      </c>
      <c r="BA33" s="5">
        <v>0.5625</v>
      </c>
      <c r="BB33" s="5">
        <f>BA33*$E33</f>
        <v>0.1327247191011236</v>
      </c>
      <c r="BC33" s="5">
        <v>0.8125</v>
      </c>
      <c r="BD33" s="5">
        <f>BC33*$E33</f>
        <v>0.1917134831460674</v>
      </c>
      <c r="BE33" s="5">
        <v>0.6875</v>
      </c>
      <c r="BF33" s="5">
        <f>BE33*$E33</f>
        <v>0.1622191011235955</v>
      </c>
      <c r="BG33" s="5">
        <v>0.5625</v>
      </c>
      <c r="BH33" s="5">
        <f>BG33*$E33</f>
        <v>0.1327247191011236</v>
      </c>
      <c r="BI33" s="5">
        <v>0.4375</v>
      </c>
      <c r="BJ33" s="5">
        <f>BI33*$E33</f>
        <v>0.10323033707865169</v>
      </c>
      <c r="BK33" s="5">
        <v>0.625</v>
      </c>
      <c r="BL33" s="5">
        <f>BK33*$E33</f>
        <v>0.14747191011235955</v>
      </c>
      <c r="BM33" s="5">
        <v>0.5625</v>
      </c>
      <c r="BN33" s="5">
        <f>BM33*$E33</f>
        <v>0.1327247191011236</v>
      </c>
      <c r="BO33" s="5">
        <v>0.3125</v>
      </c>
      <c r="BP33" s="5">
        <f>BO33*$E33</f>
        <v>7.3735955056179775E-2</v>
      </c>
      <c r="BQ33" s="5">
        <v>0.5625</v>
      </c>
      <c r="BR33" s="5">
        <f>BQ33*$E33</f>
        <v>0.1327247191011236</v>
      </c>
      <c r="BS33" s="5">
        <v>0.3125</v>
      </c>
      <c r="BT33" s="5">
        <f>BS33*$E33</f>
        <v>7.3735955056179775E-2</v>
      </c>
      <c r="BU33" s="5">
        <v>0.4375</v>
      </c>
      <c r="BV33" s="5">
        <f>BU33*$E33</f>
        <v>0.10323033707865169</v>
      </c>
      <c r="BW33" s="5">
        <v>0.375</v>
      </c>
      <c r="BX33" s="5">
        <f>BW33*$E33</f>
        <v>8.8483146067415724E-2</v>
      </c>
      <c r="BY33" s="5">
        <v>0.25</v>
      </c>
      <c r="BZ33" s="5">
        <f>BY33*$E33</f>
        <v>5.8988764044943819E-2</v>
      </c>
    </row>
    <row r="34" spans="1:78">
      <c r="A34" t="s">
        <v>6</v>
      </c>
      <c r="B34">
        <v>36</v>
      </c>
      <c r="C34">
        <v>2</v>
      </c>
      <c r="D34">
        <f t="shared" si="0"/>
        <v>38</v>
      </c>
      <c r="E34" s="5">
        <f>D34/D$31</f>
        <v>0.42696629213483145</v>
      </c>
      <c r="F34">
        <v>6</v>
      </c>
      <c r="G34" s="5">
        <f t="shared" si="1"/>
        <v>0.15789473684210525</v>
      </c>
      <c r="H34" s="5">
        <f>F34/F$31</f>
        <v>0.375</v>
      </c>
      <c r="I34" s="5">
        <v>0.58333333333333337</v>
      </c>
      <c r="J34" s="5">
        <f>I34*$E34</f>
        <v>0.24906367041198502</v>
      </c>
      <c r="K34" s="5">
        <v>0.25</v>
      </c>
      <c r="L34" s="5">
        <f>K34*$E34</f>
        <v>0.10674157303370786</v>
      </c>
      <c r="M34" s="5">
        <v>0.75</v>
      </c>
      <c r="N34" s="5">
        <f>M34*$E34</f>
        <v>0.3202247191011236</v>
      </c>
      <c r="O34" s="5">
        <v>1</v>
      </c>
      <c r="P34" s="5">
        <f>O34*$E34</f>
        <v>0.42696629213483145</v>
      </c>
      <c r="Q34" s="5">
        <v>0.75</v>
      </c>
      <c r="R34" s="5">
        <f>Q34*$E34</f>
        <v>0.3202247191011236</v>
      </c>
      <c r="S34" s="5">
        <v>0.75</v>
      </c>
      <c r="T34" s="5">
        <f>S34*$E34</f>
        <v>0.3202247191011236</v>
      </c>
      <c r="U34" s="5">
        <v>0.70833333333333337</v>
      </c>
      <c r="V34" s="5">
        <f>U34*$E34</f>
        <v>0.30243445692883897</v>
      </c>
      <c r="W34" s="5">
        <v>0.75</v>
      </c>
      <c r="X34" s="5">
        <f>W34*$E34</f>
        <v>0.3202247191011236</v>
      </c>
      <c r="Y34" s="5">
        <v>0.45833333333333331</v>
      </c>
      <c r="Z34" s="5">
        <f>Y34*$E34</f>
        <v>0.19569288389513106</v>
      </c>
      <c r="AA34" s="5">
        <v>0.75</v>
      </c>
      <c r="AB34" s="5">
        <f>AA34*$E34</f>
        <v>0.3202247191011236</v>
      </c>
      <c r="AC34" s="5">
        <v>0.58333333333333337</v>
      </c>
      <c r="AD34" s="5">
        <f>AC34*$E34</f>
        <v>0.24906367041198502</v>
      </c>
      <c r="AE34" s="5">
        <v>0.33333333333333331</v>
      </c>
      <c r="AF34" s="5">
        <f>AE34*$E34</f>
        <v>0.14232209737827714</v>
      </c>
      <c r="AG34" s="5">
        <v>0.29166666666666669</v>
      </c>
      <c r="AH34" s="5">
        <f>AG34*$E34</f>
        <v>0.12453183520599251</v>
      </c>
      <c r="AI34" s="5">
        <v>0.45833333333333331</v>
      </c>
      <c r="AJ34" s="5">
        <f>AI34*$E34</f>
        <v>0.19569288389513106</v>
      </c>
      <c r="AK34" s="5">
        <v>0.75</v>
      </c>
      <c r="AL34" s="5">
        <f>AK34*$E34</f>
        <v>0.3202247191011236</v>
      </c>
      <c r="AM34" s="5">
        <v>0.41666666666666669</v>
      </c>
      <c r="AN34" s="5">
        <f>AM34*$E34</f>
        <v>0.17790262172284643</v>
      </c>
      <c r="AO34" s="5">
        <v>0.375</v>
      </c>
      <c r="AP34" s="5">
        <f>AO34*$E34</f>
        <v>0.1601123595505618</v>
      </c>
      <c r="AQ34" s="5">
        <v>0.5</v>
      </c>
      <c r="AR34" s="5">
        <f>AQ34*$E34</f>
        <v>0.21348314606741572</v>
      </c>
      <c r="AS34" s="5">
        <v>0.16666666666666666</v>
      </c>
      <c r="AT34" s="5">
        <f>AS34*$E34</f>
        <v>7.116104868913857E-2</v>
      </c>
      <c r="AU34" s="5">
        <v>0.70833333333333337</v>
      </c>
      <c r="AV34" s="5">
        <f>AU34*$E34</f>
        <v>0.30243445692883897</v>
      </c>
      <c r="AW34" s="5">
        <v>0.20833333333333334</v>
      </c>
      <c r="AX34" s="5">
        <f>AW34*$E34</f>
        <v>8.8951310861423216E-2</v>
      </c>
      <c r="AY34" s="5">
        <v>0.5</v>
      </c>
      <c r="AZ34" s="5">
        <f>AY34*$E34</f>
        <v>0.21348314606741572</v>
      </c>
      <c r="BA34" s="5">
        <v>0.5</v>
      </c>
      <c r="BB34" s="5">
        <f>BA34*$E34</f>
        <v>0.21348314606741572</v>
      </c>
      <c r="BC34" s="5">
        <v>0.58333333333333337</v>
      </c>
      <c r="BD34" s="5">
        <f>BC34*$E34</f>
        <v>0.24906367041198502</v>
      </c>
      <c r="BE34" s="5">
        <v>0.79166666666666663</v>
      </c>
      <c r="BF34" s="5">
        <f>BE34*$E34</f>
        <v>0.33801498127340823</v>
      </c>
      <c r="BG34" s="5">
        <v>0.75</v>
      </c>
      <c r="BH34" s="5">
        <f>BG34*$E34</f>
        <v>0.3202247191011236</v>
      </c>
      <c r="BI34" s="5">
        <v>0.29166666666666669</v>
      </c>
      <c r="BJ34" s="5">
        <f>BI34*$E34</f>
        <v>0.12453183520599251</v>
      </c>
      <c r="BK34" s="5">
        <v>0.7</v>
      </c>
      <c r="BL34" s="5">
        <f>BK34*$E34</f>
        <v>0.29887640449438202</v>
      </c>
      <c r="BM34" s="5">
        <v>0.625</v>
      </c>
      <c r="BN34" s="5">
        <f>BM34*$E34</f>
        <v>0.26685393258426965</v>
      </c>
      <c r="BO34" s="5">
        <v>0.83333333333333337</v>
      </c>
      <c r="BP34" s="5">
        <f>BO34*$E34</f>
        <v>0.35580524344569286</v>
      </c>
      <c r="BQ34" s="5">
        <v>0.58333333333333337</v>
      </c>
      <c r="BR34" s="5">
        <f>BQ34*$E34</f>
        <v>0.24906367041198502</v>
      </c>
      <c r="BS34" s="5">
        <v>0.29166666666666669</v>
      </c>
      <c r="BT34" s="5">
        <f>BS34*$E34</f>
        <v>0.12453183520599251</v>
      </c>
      <c r="BU34" s="5">
        <v>0.33333333333333331</v>
      </c>
      <c r="BV34" s="5">
        <f>BU34*$E34</f>
        <v>0.14232209737827714</v>
      </c>
      <c r="BW34" s="5">
        <v>0.41666666666666669</v>
      </c>
      <c r="BX34" s="5">
        <f>BW34*$E34</f>
        <v>0.17790262172284643</v>
      </c>
      <c r="BY34" s="5">
        <v>0.41666666666666669</v>
      </c>
      <c r="BZ34" s="5">
        <f>BY34*$E34</f>
        <v>0.17790262172284643</v>
      </c>
    </row>
    <row r="35" spans="1:78">
      <c r="A35" t="s">
        <v>54</v>
      </c>
      <c r="B35">
        <v>121</v>
      </c>
      <c r="C35">
        <v>13</v>
      </c>
      <c r="D35">
        <f t="shared" si="0"/>
        <v>134</v>
      </c>
      <c r="E35" s="5">
        <f>SUM(D36:D40)/D35</f>
        <v>1</v>
      </c>
      <c r="F35">
        <v>29</v>
      </c>
      <c r="G35" s="5">
        <f t="shared" si="1"/>
        <v>0.21641791044776118</v>
      </c>
      <c r="I35" s="5">
        <v>0.46551724137931033</v>
      </c>
      <c r="J35" s="5">
        <f>SUM(J36:J40)/$E35</f>
        <v>0.48219764273868748</v>
      </c>
      <c r="K35" s="5">
        <v>0.37068965517241381</v>
      </c>
      <c r="L35" s="5">
        <f>SUM(L36:L40)/$E35</f>
        <v>0.37545013030087659</v>
      </c>
      <c r="M35" s="5">
        <v>0.65517241379310343</v>
      </c>
      <c r="N35" s="5">
        <f>SUM(N36:N40)/$E35</f>
        <v>0.72939173181710493</v>
      </c>
      <c r="O35" s="5">
        <v>0.92241379310344829</v>
      </c>
      <c r="P35" s="5">
        <f>SUM(P36:P40)/$E35</f>
        <v>0.91755508173418621</v>
      </c>
      <c r="Q35" s="5">
        <v>0.6071428571428571</v>
      </c>
      <c r="R35" s="5">
        <f>SUM(R36:R40)/$E35</f>
        <v>0.61435234541577821</v>
      </c>
      <c r="S35" s="5">
        <v>0.76724137931034486</v>
      </c>
      <c r="T35" s="5">
        <f>SUM(T36:T40)/$E35</f>
        <v>0.76288349917081266</v>
      </c>
      <c r="U35" s="5">
        <v>0.56896551724137934</v>
      </c>
      <c r="V35" s="5">
        <f>SUM(V36:V40)/$E35</f>
        <v>0.65686596778014683</v>
      </c>
      <c r="W35" s="5">
        <v>0.61206896551724133</v>
      </c>
      <c r="X35" s="5">
        <f>SUM(X36:X40)/$E35</f>
        <v>0.60485370765221513</v>
      </c>
      <c r="Y35" s="5">
        <v>0.45689655172413796</v>
      </c>
      <c r="Z35" s="5">
        <f>SUM(Z36:Z40)/$E35</f>
        <v>0.36981461738924426</v>
      </c>
      <c r="AA35" s="5">
        <v>0.63793103448275867</v>
      </c>
      <c r="AB35" s="5">
        <f>SUM(AB36:AB40)/$E35</f>
        <v>0.69326729447998103</v>
      </c>
      <c r="AC35" s="5">
        <v>0.4642857142857143</v>
      </c>
      <c r="AD35" s="5">
        <f>SUM(AD36:AD40)/$E35</f>
        <v>0.46390961857379764</v>
      </c>
      <c r="AE35" s="5">
        <v>0.375</v>
      </c>
      <c r="AF35" s="5">
        <f>SUM(AF36:AF40)/$E35</f>
        <v>0.37284115138592744</v>
      </c>
      <c r="AG35" s="5">
        <v>0.37068965517241381</v>
      </c>
      <c r="AH35" s="5">
        <f>SUM(AH36:AH40)/$E35</f>
        <v>0.37528281212982706</v>
      </c>
      <c r="AI35" s="5">
        <v>0.50862068965517238</v>
      </c>
      <c r="AJ35" s="5">
        <f>SUM(AJ36:AJ40)/$E35</f>
        <v>0.5044376332622601</v>
      </c>
      <c r="AK35" s="5">
        <v>0.46551724137931033</v>
      </c>
      <c r="AL35" s="5">
        <f>SUM(AL36:AL40)/$E35</f>
        <v>0.48708688699360336</v>
      </c>
      <c r="AM35" s="5">
        <v>0.57758620689655171</v>
      </c>
      <c r="AN35" s="5">
        <f>SUM(AN36:AN40)/$E35</f>
        <v>0.59174366263918499</v>
      </c>
      <c r="AO35" s="5">
        <v>0.33620689655172414</v>
      </c>
      <c r="AP35" s="5">
        <f>SUM(AP36:AP40)/$E35</f>
        <v>0.33599857853589199</v>
      </c>
      <c r="AQ35" s="5">
        <v>0.5431034482758621</v>
      </c>
      <c r="AR35" s="5">
        <f>SUM(AR36:AR40)/$E35</f>
        <v>0.58467484008528781</v>
      </c>
      <c r="AS35" s="5">
        <v>0.5</v>
      </c>
      <c r="AT35" s="5">
        <f>SUM(AT36:AT40)/$E35</f>
        <v>0.48523750296138352</v>
      </c>
      <c r="AU35" s="5">
        <v>0.7142857142857143</v>
      </c>
      <c r="AV35" s="5">
        <f>SUM(AV36:AV40)/$E35</f>
        <v>0.75523424543946938</v>
      </c>
      <c r="AW35" s="5">
        <v>0.3392857142857143</v>
      </c>
      <c r="AX35" s="5">
        <f>SUM(AX36:AX40)/$E35</f>
        <v>0.30255863539445632</v>
      </c>
      <c r="AY35" s="5">
        <v>0.55172413793103448</v>
      </c>
      <c r="AZ35" s="5">
        <f>SUM(AZ36:AZ40)/$E35</f>
        <v>0.56490908552475716</v>
      </c>
      <c r="BA35" s="5">
        <v>0.5178571428571429</v>
      </c>
      <c r="BB35" s="5">
        <f>SUM(BB36:BB40)/$E35</f>
        <v>0.51663557213930345</v>
      </c>
      <c r="BC35" s="5">
        <v>0.5431034482758621</v>
      </c>
      <c r="BD35" s="5">
        <f>SUM(BD36:BD40)/$E35</f>
        <v>0.51995972518360567</v>
      </c>
      <c r="BE35" s="5">
        <v>0.81896551724137934</v>
      </c>
      <c r="BF35" s="5">
        <f>SUM(BF36:BF40)/$E35</f>
        <v>0.80341151385927501</v>
      </c>
      <c r="BG35" s="5">
        <v>0.7407407407407407</v>
      </c>
      <c r="BH35" s="5">
        <f>SUM(BH36:BH40)/$E35</f>
        <v>0.71715085287846492</v>
      </c>
      <c r="BI35" s="5">
        <v>0.32142857142857145</v>
      </c>
      <c r="BJ35" s="5">
        <f>SUM(BJ36:BJ40)/$E35</f>
        <v>0.32433072731580193</v>
      </c>
      <c r="BK35" s="5">
        <v>0.5431034482758621</v>
      </c>
      <c r="BL35" s="5">
        <f>SUM(BL36:BL40)/$E35</f>
        <v>0.52561152570480929</v>
      </c>
      <c r="BM35" s="5">
        <v>0.65517241379310343</v>
      </c>
      <c r="BN35" s="5">
        <f>SUM(BN36:BN40)/$E35</f>
        <v>0.65838071547026766</v>
      </c>
      <c r="BO35" s="5">
        <v>0.63793103448275867</v>
      </c>
      <c r="BP35" s="5">
        <f>SUM(BP36:BP40)/$E35</f>
        <v>0.67052386875148073</v>
      </c>
      <c r="BQ35" s="5">
        <v>0.68965517241379315</v>
      </c>
      <c r="BR35" s="5">
        <f>SUM(BR36:BR40)/$E35</f>
        <v>0.69215085287846478</v>
      </c>
      <c r="BS35" s="5">
        <v>0.31896551724137934</v>
      </c>
      <c r="BT35" s="5">
        <f>SUM(BT36:BT40)/$E35</f>
        <v>0.32512882018479033</v>
      </c>
      <c r="BU35" s="5">
        <v>0.35344827586206895</v>
      </c>
      <c r="BV35" s="5">
        <f>SUM(BV36:BV40)/$E35</f>
        <v>0.3725687040985548</v>
      </c>
      <c r="BW35" s="5">
        <v>0.45689655172413796</v>
      </c>
      <c r="BX35" s="5">
        <f>SUM(BX36:BX40)/$E35</f>
        <v>0.49735992655768774</v>
      </c>
      <c r="BY35" s="5">
        <v>0.65384615384615385</v>
      </c>
      <c r="BZ35" s="5">
        <f>SUM(BZ36:BZ40)/$E35</f>
        <v>0.66119402985074627</v>
      </c>
    </row>
    <row r="36" spans="1:78" ht="36">
      <c r="A36" t="s">
        <v>4</v>
      </c>
      <c r="B36">
        <v>14</v>
      </c>
      <c r="C36">
        <v>2</v>
      </c>
      <c r="D36">
        <f t="shared" si="0"/>
        <v>16</v>
      </c>
      <c r="E36" s="5">
        <f>D36/D$35</f>
        <v>0.11940298507462686</v>
      </c>
      <c r="F36">
        <v>4</v>
      </c>
      <c r="G36" s="5">
        <f t="shared" si="1"/>
        <v>0.25</v>
      </c>
      <c r="H36" s="5">
        <f>F36/F$35</f>
        <v>0.13793103448275862</v>
      </c>
      <c r="I36" s="5">
        <v>0.5625</v>
      </c>
      <c r="J36" s="5">
        <f>I36*$E36</f>
        <v>6.7164179104477612E-2</v>
      </c>
      <c r="K36" s="5">
        <v>0.1875</v>
      </c>
      <c r="L36" s="5">
        <f>K36*$E36</f>
        <v>2.2388059701492536E-2</v>
      </c>
      <c r="M36" s="5">
        <v>0.875</v>
      </c>
      <c r="N36" s="5">
        <f>M36*$E36</f>
        <v>0.1044776119402985</v>
      </c>
      <c r="O36" s="5">
        <v>0.9375</v>
      </c>
      <c r="P36" s="5">
        <f>O36*$E36</f>
        <v>0.11194029850746269</v>
      </c>
      <c r="Q36" s="5">
        <v>0.875</v>
      </c>
      <c r="R36" s="5">
        <f>Q36*$E36</f>
        <v>0.1044776119402985</v>
      </c>
      <c r="S36" s="5">
        <v>0.875</v>
      </c>
      <c r="T36" s="5">
        <f>S36*$E36</f>
        <v>0.1044776119402985</v>
      </c>
      <c r="U36" s="5">
        <v>1</v>
      </c>
      <c r="V36" s="5">
        <f>U36*$E36</f>
        <v>0.11940298507462686</v>
      </c>
      <c r="W36" s="5">
        <v>0.4375</v>
      </c>
      <c r="X36" s="5">
        <f>W36*$E36</f>
        <v>5.2238805970149252E-2</v>
      </c>
      <c r="Y36" s="5">
        <v>0.3125</v>
      </c>
      <c r="Z36" s="5">
        <f>Y36*$E36</f>
        <v>3.7313432835820892E-2</v>
      </c>
      <c r="AA36" s="5">
        <v>0.9375</v>
      </c>
      <c r="AB36" s="5">
        <f>AA36*$E36</f>
        <v>0.11194029850746269</v>
      </c>
      <c r="AC36" s="5">
        <v>0.5</v>
      </c>
      <c r="AD36" s="5">
        <f>AC36*$E36</f>
        <v>5.9701492537313432E-2</v>
      </c>
      <c r="AE36" s="5">
        <v>0.3125</v>
      </c>
      <c r="AF36" s="5">
        <f>AE36*$E36</f>
        <v>3.7313432835820892E-2</v>
      </c>
      <c r="AG36" s="5">
        <v>0.1875</v>
      </c>
      <c r="AH36" s="5">
        <f>AG36*$E36</f>
        <v>2.2388059701492536E-2</v>
      </c>
      <c r="AI36" s="5">
        <v>0.9375</v>
      </c>
      <c r="AJ36" s="5">
        <f>AI36*$E36</f>
        <v>0.11194029850746269</v>
      </c>
      <c r="AK36" s="5">
        <v>0.875</v>
      </c>
      <c r="AL36" s="5">
        <f>AK36*$E36</f>
        <v>0.1044776119402985</v>
      </c>
      <c r="AM36" s="5">
        <v>0.4375</v>
      </c>
      <c r="AN36" s="5">
        <f>AM36*$E36</f>
        <v>5.2238805970149252E-2</v>
      </c>
      <c r="AO36" s="5">
        <v>0.125</v>
      </c>
      <c r="AP36" s="5">
        <f>AO36*$E36</f>
        <v>1.4925373134328358E-2</v>
      </c>
      <c r="AQ36" s="5">
        <v>0.9375</v>
      </c>
      <c r="AR36" s="5">
        <f>AQ36*$E36</f>
        <v>0.11194029850746269</v>
      </c>
      <c r="AS36" s="5">
        <v>0.8125</v>
      </c>
      <c r="AT36" s="5">
        <f>AS36*$E36</f>
        <v>9.7014925373134331E-2</v>
      </c>
      <c r="AU36" s="5">
        <v>0.9375</v>
      </c>
      <c r="AV36" s="5">
        <f>AU36*$E36</f>
        <v>0.11194029850746269</v>
      </c>
      <c r="AW36" s="5">
        <v>8.3333333333333329E-2</v>
      </c>
      <c r="AX36" s="5">
        <f>AW36*$E36</f>
        <v>9.9502487562189053E-3</v>
      </c>
      <c r="AY36" s="5">
        <v>0.5625</v>
      </c>
      <c r="AZ36" s="5">
        <f>AY36*$E36</f>
        <v>6.7164179104477612E-2</v>
      </c>
      <c r="BA36" s="5">
        <v>0.5625</v>
      </c>
      <c r="BB36" s="5">
        <f>BA36*$E36</f>
        <v>6.7164179104477612E-2</v>
      </c>
      <c r="BC36" s="5">
        <v>0.375</v>
      </c>
      <c r="BD36" s="5">
        <f>BC36*$E36</f>
        <v>4.4776119402985072E-2</v>
      </c>
      <c r="BE36" s="5">
        <v>0.9375</v>
      </c>
      <c r="BF36" s="5">
        <f>BE36*$E36</f>
        <v>0.11194029850746269</v>
      </c>
      <c r="BG36" s="5">
        <v>1</v>
      </c>
      <c r="BH36" s="5">
        <f>BG36*$E36</f>
        <v>0.11940298507462686</v>
      </c>
      <c r="BI36" s="5">
        <v>0.125</v>
      </c>
      <c r="BJ36" s="5">
        <f>BI36*$E36</f>
        <v>1.4925373134328358E-2</v>
      </c>
      <c r="BK36" s="5">
        <v>0.25</v>
      </c>
      <c r="BL36" s="5">
        <f>BK36*$E36</f>
        <v>2.9850746268656716E-2</v>
      </c>
      <c r="BM36" s="5">
        <v>0.875</v>
      </c>
      <c r="BN36" s="5">
        <f>BM36*$E36</f>
        <v>0.1044776119402985</v>
      </c>
      <c r="BO36" s="5">
        <v>0.875</v>
      </c>
      <c r="BP36" s="5">
        <f>BO36*$E36</f>
        <v>0.1044776119402985</v>
      </c>
      <c r="BQ36" s="5">
        <v>0.6875</v>
      </c>
      <c r="BR36" s="5">
        <f>BQ36*$E36</f>
        <v>8.2089552238805971E-2</v>
      </c>
      <c r="BS36" s="5">
        <v>6.25E-2</v>
      </c>
      <c r="BT36" s="5">
        <f>BS36*$E36</f>
        <v>7.462686567164179E-3</v>
      </c>
      <c r="BU36" s="5">
        <v>0.25</v>
      </c>
      <c r="BV36" s="5">
        <f>BU36*$E36</f>
        <v>2.9850746268656716E-2</v>
      </c>
      <c r="BW36" s="5">
        <v>0.5625</v>
      </c>
      <c r="BX36" s="5">
        <f>BW36*$E36</f>
        <v>6.7164179104477612E-2</v>
      </c>
      <c r="BY36" s="5">
        <v>0.5</v>
      </c>
      <c r="BZ36" s="5">
        <f>BY36*$E36</f>
        <v>5.9701492537313432E-2</v>
      </c>
    </row>
    <row r="37" spans="1:78">
      <c r="A37" t="s">
        <v>3</v>
      </c>
      <c r="B37">
        <v>28</v>
      </c>
      <c r="C37">
        <v>4</v>
      </c>
      <c r="D37">
        <f t="shared" si="0"/>
        <v>32</v>
      </c>
      <c r="E37" s="5">
        <f>D37/D$35</f>
        <v>0.23880597014925373</v>
      </c>
      <c r="F37">
        <v>9</v>
      </c>
      <c r="G37" s="5">
        <f t="shared" si="1"/>
        <v>0.28125</v>
      </c>
      <c r="H37" s="5">
        <f>F37/F$35</f>
        <v>0.31034482758620691</v>
      </c>
      <c r="I37" s="5">
        <v>0.1111111111111111</v>
      </c>
      <c r="J37" s="5">
        <f>I37*$E37</f>
        <v>2.6533996683250412E-2</v>
      </c>
      <c r="K37" s="5">
        <v>0.52777777777777779</v>
      </c>
      <c r="L37" s="5">
        <f>K37*$E37</f>
        <v>0.12603648424543948</v>
      </c>
      <c r="M37" s="5">
        <v>0.30555555555555558</v>
      </c>
      <c r="N37" s="5">
        <f>M37*$E37</f>
        <v>7.2968490878938641E-2</v>
      </c>
      <c r="O37" s="5">
        <v>0.83333333333333337</v>
      </c>
      <c r="P37" s="5">
        <f>O37*$E37</f>
        <v>0.19900497512437812</v>
      </c>
      <c r="Q37" s="5">
        <v>0.375</v>
      </c>
      <c r="R37" s="5">
        <f>Q37*$E37</f>
        <v>8.9552238805970144E-2</v>
      </c>
      <c r="S37" s="5">
        <v>0.77777777777777779</v>
      </c>
      <c r="T37" s="5">
        <f>S37*$E37</f>
        <v>0.18573797678275289</v>
      </c>
      <c r="U37" s="5">
        <v>0.22222222222222221</v>
      </c>
      <c r="V37" s="5">
        <f>U37*$E37</f>
        <v>5.3067993366500824E-2</v>
      </c>
      <c r="W37" s="5">
        <v>0.72222222222222221</v>
      </c>
      <c r="X37" s="5">
        <f>W37*$E37</f>
        <v>0.17247097844112769</v>
      </c>
      <c r="Y37" s="5">
        <v>0.63888888888888884</v>
      </c>
      <c r="Z37" s="5">
        <f>Y37*$E37</f>
        <v>0.15257048092868986</v>
      </c>
      <c r="AA37" s="5">
        <v>0.27777777777777779</v>
      </c>
      <c r="AB37" s="5">
        <f>AA37*$E37</f>
        <v>6.633499170812604E-2</v>
      </c>
      <c r="AC37" s="5">
        <v>0.27777777777777779</v>
      </c>
      <c r="AD37" s="5">
        <f>AC37*$E37</f>
        <v>6.633499170812604E-2</v>
      </c>
      <c r="AE37" s="5">
        <v>0.28125</v>
      </c>
      <c r="AF37" s="5">
        <f>AE37*$E37</f>
        <v>6.7164179104477612E-2</v>
      </c>
      <c r="AG37" s="5">
        <v>0.72222222222222221</v>
      </c>
      <c r="AH37" s="5">
        <f>AG37*$E37</f>
        <v>0.17247097844112769</v>
      </c>
      <c r="AI37" s="5">
        <v>0.25</v>
      </c>
      <c r="AJ37" s="5">
        <f>AI37*$E37</f>
        <v>5.9701492537313432E-2</v>
      </c>
      <c r="AK37" s="5">
        <v>0.25</v>
      </c>
      <c r="AL37" s="5">
        <f>AK37*$E37</f>
        <v>5.9701492537313432E-2</v>
      </c>
      <c r="AM37" s="5">
        <v>0.69444444444444442</v>
      </c>
      <c r="AN37" s="5">
        <f>AM37*$E37</f>
        <v>0.16583747927031509</v>
      </c>
      <c r="AO37" s="5">
        <v>0.58333333333333337</v>
      </c>
      <c r="AP37" s="5">
        <f>AO37*$E37</f>
        <v>0.13930348258706468</v>
      </c>
      <c r="AQ37" s="5">
        <v>0.5</v>
      </c>
      <c r="AR37" s="5">
        <f>AQ37*$E37</f>
        <v>0.11940298507462686</v>
      </c>
      <c r="AS37" s="5">
        <v>0.47222222222222221</v>
      </c>
      <c r="AT37" s="5">
        <f>AS37*$E37</f>
        <v>0.11276948590381426</v>
      </c>
      <c r="AU37" s="5">
        <v>0.52777777777777779</v>
      </c>
      <c r="AV37" s="5">
        <f>AU37*$E37</f>
        <v>0.12603648424543948</v>
      </c>
      <c r="AW37" s="5">
        <v>0.58333333333333337</v>
      </c>
      <c r="AX37" s="5">
        <f>AW37*$E37</f>
        <v>0.13930348258706468</v>
      </c>
      <c r="AY37" s="5">
        <v>0.52777777777777779</v>
      </c>
      <c r="AZ37" s="5">
        <f>AY37*$E37</f>
        <v>0.12603648424543948</v>
      </c>
      <c r="BA37" s="5">
        <v>0.33333333333333331</v>
      </c>
      <c r="BB37" s="5">
        <f>BA37*$E37</f>
        <v>7.9601990049751242E-2</v>
      </c>
      <c r="BC37" s="5">
        <v>0.77777777777777779</v>
      </c>
      <c r="BD37" s="5">
        <f>BC37*$E37</f>
        <v>0.18573797678275289</v>
      </c>
      <c r="BE37" s="5">
        <v>0.75</v>
      </c>
      <c r="BF37" s="5">
        <f>BE37*$E37</f>
        <v>0.17910447761194029</v>
      </c>
      <c r="BG37" s="5">
        <v>0.625</v>
      </c>
      <c r="BH37" s="5">
        <f>BG37*$E37</f>
        <v>0.14925373134328357</v>
      </c>
      <c r="BI37" s="5">
        <v>0.27777777777777779</v>
      </c>
      <c r="BJ37" s="5">
        <f>BI37*$E37</f>
        <v>6.633499170812604E-2</v>
      </c>
      <c r="BK37" s="5">
        <v>0.63888888888888884</v>
      </c>
      <c r="BL37" s="5">
        <f>BK37*$E37</f>
        <v>0.15257048092868986</v>
      </c>
      <c r="BM37" s="5">
        <v>0.63888888888888884</v>
      </c>
      <c r="BN37" s="5">
        <f>BM37*$E37</f>
        <v>0.15257048092868986</v>
      </c>
      <c r="BO37" s="5">
        <v>0.3611111111111111</v>
      </c>
      <c r="BP37" s="5">
        <f>BO37*$E37</f>
        <v>8.6235489220563843E-2</v>
      </c>
      <c r="BQ37" s="5">
        <v>0.75</v>
      </c>
      <c r="BR37" s="5">
        <f>BQ37*$E37</f>
        <v>0.17910447761194029</v>
      </c>
      <c r="BS37" s="5">
        <v>0.41666666666666669</v>
      </c>
      <c r="BT37" s="5">
        <f>BS37*$E37</f>
        <v>9.950248756218906E-2</v>
      </c>
      <c r="BU37" s="5">
        <v>0.55555555555555558</v>
      </c>
      <c r="BV37" s="5">
        <f>BU37*$E37</f>
        <v>0.13266998341625208</v>
      </c>
      <c r="BW37" s="5">
        <v>0.3888888888888889</v>
      </c>
      <c r="BX37" s="5">
        <f>BW37*$E37</f>
        <v>9.2868988391376445E-2</v>
      </c>
      <c r="BY37" s="5">
        <v>0.6785714285714286</v>
      </c>
      <c r="BZ37" s="5">
        <f>BY37*$E37</f>
        <v>0.16204690831556504</v>
      </c>
    </row>
    <row r="38" spans="1:78">
      <c r="A38" t="s">
        <v>7</v>
      </c>
      <c r="B38">
        <v>8</v>
      </c>
      <c r="C38">
        <v>1</v>
      </c>
      <c r="D38">
        <f t="shared" si="0"/>
        <v>9</v>
      </c>
      <c r="E38" s="5">
        <f>D38/D$35</f>
        <v>6.7164179104477612E-2</v>
      </c>
      <c r="F38">
        <v>5</v>
      </c>
      <c r="G38" s="5">
        <f t="shared" si="1"/>
        <v>0.55555555555555558</v>
      </c>
      <c r="H38" s="5">
        <f>F38/F$35</f>
        <v>0.17241379310344829</v>
      </c>
      <c r="I38" s="5">
        <v>0.95</v>
      </c>
      <c r="J38" s="5">
        <f>I38*$E38</f>
        <v>6.3805970149253724E-2</v>
      </c>
      <c r="K38" s="5">
        <v>0.15</v>
      </c>
      <c r="L38" s="5">
        <f>K38*$E38</f>
        <v>1.0074626865671642E-2</v>
      </c>
      <c r="M38" s="5">
        <v>0.95</v>
      </c>
      <c r="N38" s="5">
        <f>M38*$E38</f>
        <v>6.3805970149253724E-2</v>
      </c>
      <c r="O38" s="5">
        <v>1</v>
      </c>
      <c r="P38" s="5">
        <f>O38*$E38</f>
        <v>6.7164179104477612E-2</v>
      </c>
      <c r="Q38" s="5">
        <v>0.9</v>
      </c>
      <c r="R38" s="5">
        <f>Q38*$E38</f>
        <v>6.044776119402985E-2</v>
      </c>
      <c r="S38" s="5">
        <v>0.85</v>
      </c>
      <c r="T38" s="5">
        <f>S38*$E38</f>
        <v>5.708955223880597E-2</v>
      </c>
      <c r="U38" s="5">
        <v>0.85</v>
      </c>
      <c r="V38" s="5">
        <f>U38*$E38</f>
        <v>5.708955223880597E-2</v>
      </c>
      <c r="W38" s="5">
        <v>0.4</v>
      </c>
      <c r="X38" s="5">
        <f>W38*$E38</f>
        <v>2.6865671641791045E-2</v>
      </c>
      <c r="Y38" s="5">
        <v>0.3</v>
      </c>
      <c r="Z38" s="5">
        <f>Y38*$E38</f>
        <v>2.0149253731343283E-2</v>
      </c>
      <c r="AA38" s="5">
        <v>1</v>
      </c>
      <c r="AB38" s="5">
        <f>AA38*$E38</f>
        <v>6.7164179104477612E-2</v>
      </c>
      <c r="AC38" s="5">
        <v>0.6</v>
      </c>
      <c r="AD38" s="5">
        <f>AC38*$E38</f>
        <v>4.0298507462686567E-2</v>
      </c>
      <c r="AE38" s="5">
        <v>0.7</v>
      </c>
      <c r="AF38" s="5">
        <f>AE38*$E38</f>
        <v>4.7014925373134328E-2</v>
      </c>
      <c r="AG38" s="5">
        <v>0.1</v>
      </c>
      <c r="AH38" s="5">
        <f>AG38*$E38</f>
        <v>6.7164179104477612E-3</v>
      </c>
      <c r="AI38" s="5">
        <v>0.95</v>
      </c>
      <c r="AJ38" s="5">
        <f>AI38*$E38</f>
        <v>6.3805970149253724E-2</v>
      </c>
      <c r="AK38" s="5">
        <v>0.65</v>
      </c>
      <c r="AL38" s="5">
        <f>AK38*$E38</f>
        <v>4.3656716417910447E-2</v>
      </c>
      <c r="AM38" s="5">
        <v>0.5</v>
      </c>
      <c r="AN38" s="5">
        <f>AM38*$E38</f>
        <v>3.3582089552238806E-2</v>
      </c>
      <c r="AO38" s="5">
        <v>0</v>
      </c>
      <c r="AP38" s="5">
        <f>AO38*$E38</f>
        <v>0</v>
      </c>
      <c r="AQ38" s="5">
        <v>0.35</v>
      </c>
      <c r="AR38" s="5">
        <f>AQ38*$E38</f>
        <v>2.3507462686567164E-2</v>
      </c>
      <c r="AS38" s="5">
        <v>0.5</v>
      </c>
      <c r="AT38" s="5">
        <f>AS38*$E38</f>
        <v>3.3582089552238806E-2</v>
      </c>
      <c r="AU38" s="5">
        <v>0.75</v>
      </c>
      <c r="AV38" s="5">
        <f>AU38*$E38</f>
        <v>5.0373134328358209E-2</v>
      </c>
      <c r="AW38" s="5">
        <v>0.1</v>
      </c>
      <c r="AX38" s="5">
        <f>AW38*$E38</f>
        <v>6.7164179104477612E-3</v>
      </c>
      <c r="AY38" s="5">
        <v>0.7</v>
      </c>
      <c r="AZ38" s="5">
        <f>AY38*$E38</f>
        <v>4.7014925373134328E-2</v>
      </c>
      <c r="BA38" s="5">
        <v>1</v>
      </c>
      <c r="BB38" s="5">
        <f>BA38*$E38</f>
        <v>6.7164179104477612E-2</v>
      </c>
      <c r="BC38" s="5">
        <v>0.25</v>
      </c>
      <c r="BD38" s="5">
        <f>BC38*$E38</f>
        <v>1.6791044776119403E-2</v>
      </c>
      <c r="BE38" s="5">
        <v>0.95</v>
      </c>
      <c r="BF38" s="5">
        <f>BE38*$E38</f>
        <v>6.3805970149253724E-2</v>
      </c>
      <c r="BG38" s="5">
        <v>0.9375</v>
      </c>
      <c r="BH38" s="5">
        <f>BG38*$E38</f>
        <v>6.2966417910447756E-2</v>
      </c>
      <c r="BI38" s="5">
        <v>0.3125</v>
      </c>
      <c r="BJ38" s="5">
        <f>BI38*$E38</f>
        <v>2.0988805970149252E-2</v>
      </c>
      <c r="BK38" s="5">
        <v>0.45</v>
      </c>
      <c r="BL38" s="5">
        <f>BK38*$E38</f>
        <v>3.0223880597014925E-2</v>
      </c>
      <c r="BM38" s="5">
        <v>0.65</v>
      </c>
      <c r="BN38" s="5">
        <f>BM38*$E38</f>
        <v>4.3656716417910447E-2</v>
      </c>
      <c r="BO38" s="5">
        <v>1</v>
      </c>
      <c r="BP38" s="5">
        <f>BO38*$E38</f>
        <v>6.7164179104477612E-2</v>
      </c>
      <c r="BQ38" s="5">
        <v>0.6</v>
      </c>
      <c r="BR38" s="5">
        <f>BQ38*$E38</f>
        <v>4.0298507462686567E-2</v>
      </c>
      <c r="BS38" s="5">
        <v>0.4</v>
      </c>
      <c r="BT38" s="5">
        <f>BS38*$E38</f>
        <v>2.6865671641791045E-2</v>
      </c>
      <c r="BU38" s="5">
        <v>0.05</v>
      </c>
      <c r="BV38" s="5">
        <f>BU38*$E38</f>
        <v>3.3582089552238806E-3</v>
      </c>
      <c r="BW38" s="5">
        <v>0.45</v>
      </c>
      <c r="BX38" s="5">
        <f>BW38*$E38</f>
        <v>3.0223880597014925E-2</v>
      </c>
      <c r="BY38" s="5">
        <v>0.65</v>
      </c>
      <c r="BZ38" s="5">
        <f>BY38*$E38</f>
        <v>4.3656716417910447E-2</v>
      </c>
    </row>
    <row r="39" spans="1:78">
      <c r="A39" t="s">
        <v>8</v>
      </c>
      <c r="B39">
        <v>9</v>
      </c>
      <c r="C39">
        <v>2</v>
      </c>
      <c r="D39">
        <f t="shared" si="0"/>
        <v>11</v>
      </c>
      <c r="E39" s="5">
        <f>D39/D$35</f>
        <v>8.2089552238805971E-2</v>
      </c>
      <c r="F39">
        <v>4</v>
      </c>
      <c r="G39" s="5">
        <f t="shared" si="1"/>
        <v>0.36363636363636365</v>
      </c>
      <c r="H39" s="5">
        <f>F39/F$35</f>
        <v>0.13793103448275862</v>
      </c>
      <c r="I39" s="5">
        <v>0.3125</v>
      </c>
      <c r="J39" s="5">
        <f>I39*$E39</f>
        <v>2.5652985074626867E-2</v>
      </c>
      <c r="K39" s="5">
        <v>0.5</v>
      </c>
      <c r="L39" s="5">
        <f>K39*$E39</f>
        <v>4.1044776119402986E-2</v>
      </c>
      <c r="M39" s="5">
        <v>0.375</v>
      </c>
      <c r="N39" s="5">
        <f>M39*$E39</f>
        <v>3.0783582089552237E-2</v>
      </c>
      <c r="O39" s="5">
        <v>1</v>
      </c>
      <c r="P39" s="5">
        <f>O39*$E39</f>
        <v>8.2089552238805971E-2</v>
      </c>
      <c r="Q39" s="5">
        <v>0.3125</v>
      </c>
      <c r="R39" s="5">
        <f>Q39*$E39</f>
        <v>2.5652985074626867E-2</v>
      </c>
      <c r="S39" s="5">
        <v>0.5625</v>
      </c>
      <c r="T39" s="5">
        <f>S39*$E39</f>
        <v>4.617537313432836E-2</v>
      </c>
      <c r="U39" s="5">
        <v>6.25E-2</v>
      </c>
      <c r="V39" s="5">
        <f>U39*$E39</f>
        <v>5.1305970149253732E-3</v>
      </c>
      <c r="W39" s="5">
        <v>0.875</v>
      </c>
      <c r="X39" s="5">
        <f>W39*$E39</f>
        <v>7.1828358208955223E-2</v>
      </c>
      <c r="Y39" s="5">
        <v>0.875</v>
      </c>
      <c r="Z39" s="5">
        <f>Y39*$E39</f>
        <v>7.1828358208955223E-2</v>
      </c>
      <c r="AA39" s="5">
        <v>0.3125</v>
      </c>
      <c r="AB39" s="5">
        <f>AA39*$E39</f>
        <v>2.5652985074626867E-2</v>
      </c>
      <c r="AC39" s="5">
        <v>0.625</v>
      </c>
      <c r="AD39" s="5">
        <f>AC39*$E39</f>
        <v>5.1305970149253734E-2</v>
      </c>
      <c r="AE39" s="5">
        <v>0.125</v>
      </c>
      <c r="AF39" s="5">
        <f>AE39*$E39</f>
        <v>1.0261194029850746E-2</v>
      </c>
      <c r="AG39" s="5">
        <v>0.1875</v>
      </c>
      <c r="AH39" s="5">
        <f>AG39*$E39</f>
        <v>1.5391791044776119E-2</v>
      </c>
      <c r="AI39" s="5">
        <v>6.25E-2</v>
      </c>
      <c r="AJ39" s="5">
        <f>AI39*$E39</f>
        <v>5.1305970149253732E-3</v>
      </c>
      <c r="AK39" s="5">
        <v>0.1875</v>
      </c>
      <c r="AL39" s="5">
        <f>AK39*$E39</f>
        <v>1.5391791044776119E-2</v>
      </c>
      <c r="AM39" s="5">
        <v>0.5</v>
      </c>
      <c r="AN39" s="5">
        <f>AM39*$E39</f>
        <v>4.1044776119402986E-2</v>
      </c>
      <c r="AO39" s="5">
        <v>0.5</v>
      </c>
      <c r="AP39" s="5">
        <f>AO39*$E39</f>
        <v>4.1044776119402986E-2</v>
      </c>
      <c r="AQ39" s="5">
        <v>0.375</v>
      </c>
      <c r="AR39" s="5">
        <f>AQ39*$E39</f>
        <v>3.0783582089552237E-2</v>
      </c>
      <c r="AS39" s="5">
        <v>0.375</v>
      </c>
      <c r="AT39" s="5">
        <f>AS39*$E39</f>
        <v>3.0783582089552237E-2</v>
      </c>
      <c r="AU39" s="5">
        <v>0.6875</v>
      </c>
      <c r="AV39" s="5">
        <f>AU39*$E39</f>
        <v>5.6436567164179108E-2</v>
      </c>
      <c r="AW39" s="5">
        <v>0.5</v>
      </c>
      <c r="AX39" s="5">
        <f>AW39*$E39</f>
        <v>4.1044776119402986E-2</v>
      </c>
      <c r="AY39" s="5">
        <v>0.3125</v>
      </c>
      <c r="AZ39" s="5">
        <f>AY39*$E39</f>
        <v>2.5652985074626867E-2</v>
      </c>
      <c r="BA39" s="5">
        <v>0.1875</v>
      </c>
      <c r="BB39" s="5">
        <f>BA39*$E39</f>
        <v>1.5391791044776119E-2</v>
      </c>
      <c r="BC39" s="5">
        <v>0.75</v>
      </c>
      <c r="BD39" s="5">
        <f>BC39*$E39</f>
        <v>6.1567164179104475E-2</v>
      </c>
      <c r="BE39" s="5">
        <v>0.75</v>
      </c>
      <c r="BF39" s="5">
        <f>BE39*$E39</f>
        <v>6.1567164179104475E-2</v>
      </c>
      <c r="BG39" s="5">
        <v>0.625</v>
      </c>
      <c r="BH39" s="5">
        <f>BG39*$E39</f>
        <v>5.1305970149253734E-2</v>
      </c>
      <c r="BI39" s="5">
        <v>0.5625</v>
      </c>
      <c r="BJ39" s="5">
        <f>BI39*$E39</f>
        <v>4.617537313432836E-2</v>
      </c>
      <c r="BK39" s="5">
        <v>0.8125</v>
      </c>
      <c r="BL39" s="5">
        <f>BK39*$E39</f>
        <v>6.6697761194029856E-2</v>
      </c>
      <c r="BM39" s="5">
        <v>0.5</v>
      </c>
      <c r="BN39" s="5">
        <f>BM39*$E39</f>
        <v>4.1044776119402986E-2</v>
      </c>
      <c r="BO39" s="5">
        <v>0.3125</v>
      </c>
      <c r="BP39" s="5">
        <f>BO39*$E39</f>
        <v>2.5652985074626867E-2</v>
      </c>
      <c r="BQ39" s="5">
        <v>0.6875</v>
      </c>
      <c r="BR39" s="5">
        <f>BQ39*$E39</f>
        <v>5.6436567164179108E-2</v>
      </c>
      <c r="BS39" s="5">
        <v>0.1875</v>
      </c>
      <c r="BT39" s="5">
        <f>BS39*$E39</f>
        <v>1.5391791044776119E-2</v>
      </c>
      <c r="BU39" s="5">
        <v>0.375</v>
      </c>
      <c r="BV39" s="5">
        <f>BU39*$E39</f>
        <v>3.0783582089552237E-2</v>
      </c>
      <c r="BW39" s="5">
        <v>0.3125</v>
      </c>
      <c r="BX39" s="5">
        <f>BW39*$E39</f>
        <v>2.5652985074626867E-2</v>
      </c>
      <c r="BY39" s="5">
        <v>0.75</v>
      </c>
      <c r="BZ39" s="5">
        <f>BY39*$E39</f>
        <v>6.1567164179104475E-2</v>
      </c>
    </row>
    <row r="40" spans="1:78">
      <c r="A40" t="s">
        <v>6</v>
      </c>
      <c r="B40">
        <v>62</v>
      </c>
      <c r="C40">
        <v>4</v>
      </c>
      <c r="D40">
        <f t="shared" si="0"/>
        <v>66</v>
      </c>
      <c r="E40" s="5">
        <f>D40/D$35</f>
        <v>0.4925373134328358</v>
      </c>
      <c r="F40">
        <v>7</v>
      </c>
      <c r="G40" s="5">
        <f t="shared" si="1"/>
        <v>0.10606060606060606</v>
      </c>
      <c r="H40" s="5">
        <f>F40/F$35</f>
        <v>0.2413793103448276</v>
      </c>
      <c r="I40" s="5">
        <v>0.6071428571428571</v>
      </c>
      <c r="J40" s="5">
        <f>I40*$E40</f>
        <v>0.29904051172707885</v>
      </c>
      <c r="K40" s="5">
        <v>0.35714285714285715</v>
      </c>
      <c r="L40" s="5">
        <f>K40*$E40</f>
        <v>0.17590618336886993</v>
      </c>
      <c r="M40" s="5">
        <v>0.9285714285714286</v>
      </c>
      <c r="N40" s="5">
        <f>M40*$E40</f>
        <v>0.45735607675906181</v>
      </c>
      <c r="O40" s="5">
        <v>0.9285714285714286</v>
      </c>
      <c r="P40" s="5">
        <f>O40*$E40</f>
        <v>0.45735607675906181</v>
      </c>
      <c r="Q40" s="5">
        <v>0.6785714285714286</v>
      </c>
      <c r="R40" s="5">
        <f>Q40*$E40</f>
        <v>0.33422174840085289</v>
      </c>
      <c r="S40" s="5">
        <v>0.75</v>
      </c>
      <c r="T40" s="5">
        <f>S40*$E40</f>
        <v>0.36940298507462688</v>
      </c>
      <c r="U40" s="5">
        <v>0.8571428571428571</v>
      </c>
      <c r="V40" s="5">
        <f>U40*$E40</f>
        <v>0.42217484008528783</v>
      </c>
      <c r="W40" s="5">
        <v>0.5714285714285714</v>
      </c>
      <c r="X40" s="5">
        <f>W40*$E40</f>
        <v>0.28144989339019189</v>
      </c>
      <c r="Y40" s="5">
        <v>0.17857142857142858</v>
      </c>
      <c r="Z40" s="5">
        <f>Y40*$E40</f>
        <v>8.7953091684434964E-2</v>
      </c>
      <c r="AA40" s="5">
        <v>0.8571428571428571</v>
      </c>
      <c r="AB40" s="5">
        <f>AA40*$E40</f>
        <v>0.42217484008528783</v>
      </c>
      <c r="AC40" s="5">
        <v>0.5</v>
      </c>
      <c r="AD40" s="5">
        <f>AC40*$E40</f>
        <v>0.2462686567164179</v>
      </c>
      <c r="AE40" s="5">
        <v>0.42857142857142855</v>
      </c>
      <c r="AF40" s="5">
        <f>AE40*$E40</f>
        <v>0.21108742004264391</v>
      </c>
      <c r="AG40" s="5">
        <v>0.32142857142857145</v>
      </c>
      <c r="AH40" s="5">
        <f>AG40*$E40</f>
        <v>0.15831556503198294</v>
      </c>
      <c r="AI40" s="5">
        <v>0.5357142857142857</v>
      </c>
      <c r="AJ40" s="5">
        <f>AI40*$E40</f>
        <v>0.26385927505330486</v>
      </c>
      <c r="AK40" s="5">
        <v>0.5357142857142857</v>
      </c>
      <c r="AL40" s="5">
        <f>AK40*$E40</f>
        <v>0.26385927505330486</v>
      </c>
      <c r="AM40" s="5">
        <v>0.6071428571428571</v>
      </c>
      <c r="AN40" s="5">
        <f>AM40*$E40</f>
        <v>0.29904051172707885</v>
      </c>
      <c r="AO40" s="5">
        <v>0.2857142857142857</v>
      </c>
      <c r="AP40" s="5">
        <f>AO40*$E40</f>
        <v>0.14072494669509594</v>
      </c>
      <c r="AQ40" s="5">
        <v>0.6071428571428571</v>
      </c>
      <c r="AR40" s="5">
        <f>AQ40*$E40</f>
        <v>0.29904051172707885</v>
      </c>
      <c r="AS40" s="5">
        <v>0.42857142857142855</v>
      </c>
      <c r="AT40" s="5">
        <f>AS40*$E40</f>
        <v>0.21108742004264391</v>
      </c>
      <c r="AU40" s="5">
        <v>0.83333333333333337</v>
      </c>
      <c r="AV40" s="5">
        <f>AU40*$E40</f>
        <v>0.41044776119402987</v>
      </c>
      <c r="AW40" s="5">
        <v>0.21428571428571427</v>
      </c>
      <c r="AX40" s="5">
        <f>AW40*$E40</f>
        <v>0.10554371002132196</v>
      </c>
      <c r="AY40" s="5">
        <v>0.6071428571428571</v>
      </c>
      <c r="AZ40" s="5">
        <f>AY40*$E40</f>
        <v>0.29904051172707885</v>
      </c>
      <c r="BA40" s="5">
        <v>0.58333333333333337</v>
      </c>
      <c r="BB40" s="5">
        <f>BA40*$E40</f>
        <v>0.28731343283582089</v>
      </c>
      <c r="BC40" s="5">
        <v>0.42857142857142855</v>
      </c>
      <c r="BD40" s="5">
        <f>BC40*$E40</f>
        <v>0.21108742004264391</v>
      </c>
      <c r="BE40" s="5">
        <v>0.7857142857142857</v>
      </c>
      <c r="BF40" s="5">
        <f>BE40*$E40</f>
        <v>0.38699360341151384</v>
      </c>
      <c r="BG40" s="5">
        <v>0.6785714285714286</v>
      </c>
      <c r="BH40" s="5">
        <f>BG40*$E40</f>
        <v>0.33422174840085289</v>
      </c>
      <c r="BI40" s="5">
        <v>0.35714285714285715</v>
      </c>
      <c r="BJ40" s="5">
        <f>BI40*$E40</f>
        <v>0.17590618336886993</v>
      </c>
      <c r="BK40" s="5">
        <v>0.5</v>
      </c>
      <c r="BL40" s="5">
        <f>BK40*$E40</f>
        <v>0.2462686567164179</v>
      </c>
      <c r="BM40" s="5">
        <v>0.6428571428571429</v>
      </c>
      <c r="BN40" s="5">
        <f>BM40*$E40</f>
        <v>0.31663113006396587</v>
      </c>
      <c r="BO40" s="5">
        <v>0.7857142857142857</v>
      </c>
      <c r="BP40" s="5">
        <f>BO40*$E40</f>
        <v>0.38699360341151384</v>
      </c>
      <c r="BQ40" s="5">
        <v>0.6785714285714286</v>
      </c>
      <c r="BR40" s="5">
        <f>BQ40*$E40</f>
        <v>0.33422174840085289</v>
      </c>
      <c r="BS40" s="5">
        <v>0.35714285714285715</v>
      </c>
      <c r="BT40" s="5">
        <f>BS40*$E40</f>
        <v>0.17590618336886993</v>
      </c>
      <c r="BU40" s="5">
        <v>0.35714285714285715</v>
      </c>
      <c r="BV40" s="5">
        <f>BU40*$E40</f>
        <v>0.17590618336886993</v>
      </c>
      <c r="BW40" s="5">
        <v>0.5714285714285714</v>
      </c>
      <c r="BX40" s="5">
        <f>BW40*$E40</f>
        <v>0.28144989339019189</v>
      </c>
      <c r="BY40" s="5">
        <v>0.6785714285714286</v>
      </c>
      <c r="BZ40" s="5">
        <f>BY40*$E40</f>
        <v>0.33422174840085289</v>
      </c>
    </row>
    <row r="41" spans="1:78">
      <c r="A41" t="s">
        <v>55</v>
      </c>
      <c r="B41">
        <f>SUM(B42:B46)+1</f>
        <v>118</v>
      </c>
      <c r="C41">
        <v>45</v>
      </c>
      <c r="D41">
        <f t="shared" si="0"/>
        <v>163</v>
      </c>
      <c r="E41" s="5">
        <f>SUM(D42:D46)/D41</f>
        <v>0.99386503067484666</v>
      </c>
      <c r="F41">
        <v>52</v>
      </c>
      <c r="G41" s="5">
        <f t="shared" si="1"/>
        <v>0.31901840490797545</v>
      </c>
      <c r="I41" s="5">
        <v>0.54326923076923073</v>
      </c>
      <c r="J41" s="5">
        <f>SUM(J42:J46)/$E41</f>
        <v>0.48919753086419748</v>
      </c>
      <c r="K41" s="5">
        <v>0.44117647058823528</v>
      </c>
      <c r="L41" s="5">
        <f>SUM(L42:L46)/$E41</f>
        <v>0.51113315696649031</v>
      </c>
      <c r="M41" s="5">
        <v>0.50980392156862742</v>
      </c>
      <c r="N41" s="5">
        <f>SUM(N42:N46)/$E41</f>
        <v>0.44722222222222219</v>
      </c>
      <c r="O41" s="5">
        <v>0.81499999999999995</v>
      </c>
      <c r="P41" s="5">
        <f>SUM(P42:P46)/$E41</f>
        <v>0.78179012345679</v>
      </c>
      <c r="Q41" s="5">
        <v>0.56632653061224492</v>
      </c>
      <c r="R41" s="5">
        <f>SUM(R42:R46)/$E41</f>
        <v>0.50860523221634324</v>
      </c>
      <c r="S41" s="5">
        <v>0.73</v>
      </c>
      <c r="T41" s="5">
        <f>SUM(T42:T46)/$E41</f>
        <v>0.7231481481481481</v>
      </c>
      <c r="U41" s="5">
        <v>0.48529411764705882</v>
      </c>
      <c r="V41" s="5">
        <f>SUM(V42:V46)/$E41</f>
        <v>0.42489711934156371</v>
      </c>
      <c r="W41" s="5">
        <v>0.61764705882352944</v>
      </c>
      <c r="X41" s="5">
        <f>SUM(X42:X46)/$E41</f>
        <v>0.63749999999999996</v>
      </c>
      <c r="Y41" s="5">
        <v>0.56000000000000005</v>
      </c>
      <c r="Z41" s="5">
        <f>SUM(Z42:Z46)/$E41</f>
        <v>0.58894767783656676</v>
      </c>
      <c r="AA41" s="5">
        <v>0.68137254901960786</v>
      </c>
      <c r="AB41" s="5">
        <f>SUM(AB42:AB46)/$E41</f>
        <v>0.64002057613168717</v>
      </c>
      <c r="AC41" s="5">
        <v>0.56372549019607843</v>
      </c>
      <c r="AD41" s="5">
        <f>SUM(AD42:AD46)/$E41</f>
        <v>0.55164609053497948</v>
      </c>
      <c r="AE41" s="5">
        <v>0.44897959183673469</v>
      </c>
      <c r="AF41" s="5">
        <f>SUM(AF42:AF46)/$E41</f>
        <v>0.42632275132275133</v>
      </c>
      <c r="AG41" s="5">
        <v>0.39</v>
      </c>
      <c r="AH41" s="5">
        <f>SUM(AH42:AH46)/$E41</f>
        <v>0.42771898883009996</v>
      </c>
      <c r="AI41" s="5">
        <v>0.45500000000000002</v>
      </c>
      <c r="AJ41" s="5">
        <f>SUM(AJ42:AJ46)/$E41</f>
        <v>0.41798941798941791</v>
      </c>
      <c r="AK41" s="5">
        <v>0.52500000000000002</v>
      </c>
      <c r="AL41" s="5">
        <f>SUM(AL42:AL46)/$E41</f>
        <v>0.48054820693709577</v>
      </c>
      <c r="AM41" s="5">
        <v>0.47549019607843135</v>
      </c>
      <c r="AN41" s="5">
        <f>SUM(AN42:AN46)/$E41</f>
        <v>0.4977880658436214</v>
      </c>
      <c r="AO41" s="5">
        <v>0.32500000000000001</v>
      </c>
      <c r="AP41" s="5">
        <f>SUM(AP42:AP46)/$E41</f>
        <v>0.37443415637860084</v>
      </c>
      <c r="AQ41" s="5">
        <v>0.44607843137254904</v>
      </c>
      <c r="AR41" s="5">
        <f>SUM(AR42:AR46)/$E41</f>
        <v>0.46301440329218102</v>
      </c>
      <c r="AS41" s="5">
        <v>0.41326530612244899</v>
      </c>
      <c r="AT41" s="5">
        <f>SUM(AT42:AT46)/$E41</f>
        <v>0.49382716049382708</v>
      </c>
      <c r="AU41" s="5">
        <v>0.69387755102040816</v>
      </c>
      <c r="AV41" s="5">
        <f>SUM(AV42:AV46)/$E41</f>
        <v>0.6769069664902998</v>
      </c>
      <c r="AW41" s="5">
        <v>0.40306122448979592</v>
      </c>
      <c r="AX41" s="5">
        <f>SUM(AX42:AX46)/$E41</f>
        <v>0.43011463844797176</v>
      </c>
      <c r="AY41" s="5">
        <v>0.45500000000000002</v>
      </c>
      <c r="AZ41" s="5">
        <f>SUM(AZ42:AZ46)/$E41</f>
        <v>0.44892710170487943</v>
      </c>
      <c r="BA41" s="5">
        <v>0.43627450980392157</v>
      </c>
      <c r="BB41" s="5">
        <f>SUM(BB42:BB46)/$E41</f>
        <v>0.38981481481481478</v>
      </c>
      <c r="BC41" s="5">
        <v>0.56999999999999995</v>
      </c>
      <c r="BD41" s="5">
        <f>SUM(BD42:BD46)/$E41</f>
        <v>0.60980305702527926</v>
      </c>
      <c r="BE41" s="5">
        <v>0.68500000000000005</v>
      </c>
      <c r="BF41" s="5">
        <f>SUM(BF42:BF46)/$E41</f>
        <v>0.65583480305702524</v>
      </c>
      <c r="BG41" s="5">
        <v>0.755</v>
      </c>
      <c r="BH41" s="5">
        <f>SUM(BH42:BH46)/$E41</f>
        <v>0.71646090534979423</v>
      </c>
      <c r="BI41" s="5">
        <v>0.37765957446808512</v>
      </c>
      <c r="BJ41" s="5">
        <f>SUM(BJ42:BJ46)/$E41</f>
        <v>0.34987846515624293</v>
      </c>
      <c r="BK41" s="5">
        <v>0.59693877551020413</v>
      </c>
      <c r="BL41" s="5">
        <f>SUM(BL42:BL46)/$E41</f>
        <v>0.61195620223397995</v>
      </c>
      <c r="BM41" s="5">
        <v>0.59375</v>
      </c>
      <c r="BN41" s="5">
        <f>SUM(BN42:BN46)/$E41</f>
        <v>0.5802440871885316</v>
      </c>
      <c r="BO41" s="5">
        <v>0.671875</v>
      </c>
      <c r="BP41" s="5">
        <f>SUM(BP42:BP46)/$E41</f>
        <v>0.6313786008230452</v>
      </c>
      <c r="BQ41" s="5">
        <v>0.70918367346938771</v>
      </c>
      <c r="BR41" s="5">
        <f>SUM(BR42:BR46)/$E41</f>
        <v>0.70532039976484417</v>
      </c>
      <c r="BS41" s="5">
        <v>0.34782608695652173</v>
      </c>
      <c r="BT41" s="5">
        <f>SUM(BT42:BT46)/$E41</f>
        <v>0.35718186134852803</v>
      </c>
      <c r="BU41" s="5">
        <v>0.41145833333333331</v>
      </c>
      <c r="BV41" s="5">
        <f>SUM(BV42:BV46)/$E41</f>
        <v>0.44905428933206709</v>
      </c>
      <c r="BW41" s="5">
        <v>0.484375</v>
      </c>
      <c r="BX41" s="5">
        <f>SUM(BX42:BX46)/$E41</f>
        <v>0.46224505946728173</v>
      </c>
      <c r="BY41" s="5">
        <v>0.59375</v>
      </c>
      <c r="BZ41" s="5">
        <f>SUM(BZ42:BZ46)/$E41</f>
        <v>0.57253934337267676</v>
      </c>
    </row>
    <row r="42" spans="1:78" ht="36">
      <c r="A42" t="s">
        <v>4</v>
      </c>
      <c r="B42">
        <v>17</v>
      </c>
      <c r="C42">
        <v>6</v>
      </c>
      <c r="D42">
        <f t="shared" si="0"/>
        <v>23</v>
      </c>
      <c r="E42" s="5">
        <f>D42/D$41</f>
        <v>0.1411042944785276</v>
      </c>
      <c r="F42">
        <v>7</v>
      </c>
      <c r="G42" s="5">
        <f t="shared" si="1"/>
        <v>0.30434782608695654</v>
      </c>
      <c r="H42" s="5">
        <f>F42/F$41</f>
        <v>0.13461538461538461</v>
      </c>
      <c r="I42" s="5">
        <v>0.75</v>
      </c>
      <c r="J42" s="5">
        <f>I42*$E42</f>
        <v>0.10582822085889571</v>
      </c>
      <c r="K42" s="5">
        <v>0.17857142857142858</v>
      </c>
      <c r="L42" s="5">
        <f>K42*$E42</f>
        <v>2.5197195442594213E-2</v>
      </c>
      <c r="M42" s="5">
        <v>0.58333333333333337</v>
      </c>
      <c r="N42" s="5">
        <f>M42*$E42</f>
        <v>8.2310838445807777E-2</v>
      </c>
      <c r="O42" s="5">
        <v>1</v>
      </c>
      <c r="P42" s="5">
        <f>O42*$E42</f>
        <v>0.1411042944785276</v>
      </c>
      <c r="Q42" s="5">
        <v>0.75</v>
      </c>
      <c r="R42" s="5">
        <f>Q42*$E42</f>
        <v>0.10582822085889571</v>
      </c>
      <c r="S42" s="5">
        <v>0.875</v>
      </c>
      <c r="T42" s="5">
        <f>S42*$E42</f>
        <v>0.12346625766871165</v>
      </c>
      <c r="U42" s="5">
        <v>0.91666666666666663</v>
      </c>
      <c r="V42" s="5">
        <f>U42*$E42</f>
        <v>0.12934560327198363</v>
      </c>
      <c r="W42" s="5">
        <v>0.54166666666666663</v>
      </c>
      <c r="X42" s="5">
        <f>W42*$E42</f>
        <v>7.6431492842535781E-2</v>
      </c>
      <c r="Y42" s="5">
        <v>0.58333333333333337</v>
      </c>
      <c r="Z42" s="5">
        <f>Y42*$E42</f>
        <v>8.2310838445807777E-2</v>
      </c>
      <c r="AA42" s="5">
        <v>0.83333333333333337</v>
      </c>
      <c r="AB42" s="5">
        <f>AA42*$E42</f>
        <v>0.11758691206543967</v>
      </c>
      <c r="AC42" s="5">
        <v>0.58333333333333337</v>
      </c>
      <c r="AD42" s="5">
        <f>AC42*$E42</f>
        <v>8.2310838445807777E-2</v>
      </c>
      <c r="AE42" s="5">
        <v>0.5</v>
      </c>
      <c r="AF42" s="5">
        <f>AE42*$E42</f>
        <v>7.0552147239263799E-2</v>
      </c>
      <c r="AG42" s="5">
        <v>0.125</v>
      </c>
      <c r="AH42" s="5">
        <f>AG42*$E42</f>
        <v>1.763803680981595E-2</v>
      </c>
      <c r="AI42" s="5">
        <v>1</v>
      </c>
      <c r="AJ42" s="5">
        <f>AI42*$E42</f>
        <v>0.1411042944785276</v>
      </c>
      <c r="AK42" s="5">
        <v>0.83333333333333337</v>
      </c>
      <c r="AL42" s="5">
        <f>AK42*$E42</f>
        <v>0.11758691206543967</v>
      </c>
      <c r="AM42" s="5">
        <v>0.125</v>
      </c>
      <c r="AN42" s="5">
        <f>AM42*$E42</f>
        <v>1.763803680981595E-2</v>
      </c>
      <c r="AO42" s="5">
        <v>0.16666666666666666</v>
      </c>
      <c r="AP42" s="5">
        <f>AO42*$E42</f>
        <v>2.3517382413087932E-2</v>
      </c>
      <c r="AQ42" s="5">
        <v>0.79166666666666663</v>
      </c>
      <c r="AR42" s="5">
        <f>AQ42*$E42</f>
        <v>0.11170756646216767</v>
      </c>
      <c r="AS42" s="5">
        <v>0.75</v>
      </c>
      <c r="AT42" s="5">
        <f>AS42*$E42</f>
        <v>0.10582822085889571</v>
      </c>
      <c r="AU42" s="5">
        <v>0.875</v>
      </c>
      <c r="AV42" s="5">
        <f>AU42*$E42</f>
        <v>0.12346625766871165</v>
      </c>
      <c r="AW42" s="5">
        <v>0.29166666666666669</v>
      </c>
      <c r="AX42" s="5">
        <f>AW42*$E42</f>
        <v>4.1155419222903888E-2</v>
      </c>
      <c r="AY42" s="5">
        <v>0.54166666666666663</v>
      </c>
      <c r="AZ42" s="5">
        <f>AY42*$E42</f>
        <v>7.6431492842535781E-2</v>
      </c>
      <c r="BA42" s="5">
        <v>0.33333333333333331</v>
      </c>
      <c r="BB42" s="5">
        <f>BA42*$E42</f>
        <v>4.7034764826175864E-2</v>
      </c>
      <c r="BC42" s="5">
        <v>0.58333333333333337</v>
      </c>
      <c r="BD42" s="5">
        <f>BC42*$E42</f>
        <v>8.2310838445807777E-2</v>
      </c>
      <c r="BE42" s="5">
        <v>0.91666666666666663</v>
      </c>
      <c r="BF42" s="5">
        <f>BE42*$E42</f>
        <v>0.12934560327198363</v>
      </c>
      <c r="BG42" s="5">
        <v>0.91666666666666663</v>
      </c>
      <c r="BH42" s="5">
        <f>BG42*$E42</f>
        <v>0.12934560327198363</v>
      </c>
      <c r="BI42" s="5">
        <v>0.15</v>
      </c>
      <c r="BJ42" s="5">
        <f>BI42*$E42</f>
        <v>2.116564417177914E-2</v>
      </c>
      <c r="BK42" s="5">
        <v>0.25</v>
      </c>
      <c r="BL42" s="5">
        <f>BK42*$E42</f>
        <v>3.5276073619631899E-2</v>
      </c>
      <c r="BM42" s="5">
        <v>0.91666666666666663</v>
      </c>
      <c r="BN42" s="5">
        <f>BM42*$E42</f>
        <v>0.12934560327198363</v>
      </c>
      <c r="BO42" s="5">
        <v>0.9</v>
      </c>
      <c r="BP42" s="5">
        <f>BO42*$E42</f>
        <v>0.12699386503067484</v>
      </c>
      <c r="BQ42" s="5">
        <v>0.625</v>
      </c>
      <c r="BR42" s="5">
        <f>BQ42*$E42</f>
        <v>8.8190184049079745E-2</v>
      </c>
      <c r="BS42" s="5">
        <v>0.4</v>
      </c>
      <c r="BT42" s="5">
        <f>BS42*$E42</f>
        <v>5.6441717791411043E-2</v>
      </c>
      <c r="BU42" s="5">
        <v>0.33333333333333331</v>
      </c>
      <c r="BV42" s="5">
        <f>BU42*$E42</f>
        <v>4.7034764826175864E-2</v>
      </c>
      <c r="BW42" s="5">
        <v>0.66666666666666663</v>
      </c>
      <c r="BX42" s="5">
        <f>BW42*$E42</f>
        <v>9.4069529652351727E-2</v>
      </c>
      <c r="BY42" s="5">
        <v>0.5</v>
      </c>
      <c r="BZ42" s="5">
        <f>BY42*$E42</f>
        <v>7.0552147239263799E-2</v>
      </c>
    </row>
    <row r="43" spans="1:78">
      <c r="A43" t="s">
        <v>3</v>
      </c>
      <c r="B43">
        <v>46</v>
      </c>
      <c r="C43">
        <v>15</v>
      </c>
      <c r="D43">
        <f t="shared" si="0"/>
        <v>61</v>
      </c>
      <c r="E43" s="5">
        <f>D43/D$41</f>
        <v>0.37423312883435583</v>
      </c>
      <c r="F43">
        <v>15</v>
      </c>
      <c r="G43" s="5">
        <f t="shared" si="1"/>
        <v>0.24590163934426229</v>
      </c>
      <c r="H43" s="5">
        <f>F43/F$41</f>
        <v>0.28846153846153844</v>
      </c>
      <c r="I43" s="5">
        <v>0.2</v>
      </c>
      <c r="J43" s="5">
        <f>I43*$E43</f>
        <v>7.4846625766871164E-2</v>
      </c>
      <c r="K43" s="5">
        <v>0.8392857142857143</v>
      </c>
      <c r="L43" s="5">
        <f>K43*$E43</f>
        <v>0.31408851884312006</v>
      </c>
      <c r="M43" s="5">
        <v>0.15</v>
      </c>
      <c r="N43" s="5">
        <f>M43*$E43</f>
        <v>5.6134969325153376E-2</v>
      </c>
      <c r="O43" s="5">
        <v>0.51666666666666672</v>
      </c>
      <c r="P43" s="5">
        <f>O43*$E43</f>
        <v>0.19335378323108388</v>
      </c>
      <c r="Q43" s="5">
        <v>0.23214285714285715</v>
      </c>
      <c r="R43" s="5">
        <f>Q43*$E43</f>
        <v>8.6875547765118327E-2</v>
      </c>
      <c r="S43" s="5">
        <v>0.625</v>
      </c>
      <c r="T43" s="5">
        <f>S43*$E43</f>
        <v>0.2338957055214724</v>
      </c>
      <c r="U43" s="5">
        <v>0.05</v>
      </c>
      <c r="V43" s="5">
        <f>U43*$E43</f>
        <v>1.8711656441717791E-2</v>
      </c>
      <c r="W43" s="5">
        <v>0.68333333333333335</v>
      </c>
      <c r="X43" s="5">
        <f>W43*$E43</f>
        <v>0.25572597137014313</v>
      </c>
      <c r="Y43" s="5">
        <v>0.6785714285714286</v>
      </c>
      <c r="Z43" s="5">
        <f>Y43*$E43</f>
        <v>0.25394390885188434</v>
      </c>
      <c r="AA43" s="5">
        <v>0.43333333333333335</v>
      </c>
      <c r="AB43" s="5">
        <f>AA43*$E43</f>
        <v>0.16216768916155419</v>
      </c>
      <c r="AC43" s="5">
        <v>0.5</v>
      </c>
      <c r="AD43" s="5">
        <f>AC43*$E43</f>
        <v>0.18711656441717792</v>
      </c>
      <c r="AE43" s="5">
        <v>0.39285714285714285</v>
      </c>
      <c r="AF43" s="5">
        <f>AE43*$E43</f>
        <v>0.14702015775635408</v>
      </c>
      <c r="AG43" s="5">
        <v>0.6964285714285714</v>
      </c>
      <c r="AH43" s="5">
        <f>AG43*$E43</f>
        <v>0.26062664329535495</v>
      </c>
      <c r="AI43" s="5">
        <v>0.16666666666666666</v>
      </c>
      <c r="AJ43" s="5">
        <f>AI43*$E43</f>
        <v>6.2372188139059301E-2</v>
      </c>
      <c r="AK43" s="5">
        <v>0.19642857142857142</v>
      </c>
      <c r="AL43" s="5">
        <f>AK43*$E43</f>
        <v>7.3510078878177038E-2</v>
      </c>
      <c r="AM43" s="5">
        <v>0.68333333333333335</v>
      </c>
      <c r="AN43" s="5">
        <f>AM43*$E43</f>
        <v>0.25572597137014313</v>
      </c>
      <c r="AO43" s="5">
        <v>0.625</v>
      </c>
      <c r="AP43" s="5">
        <f>AO43*$E43</f>
        <v>0.2338957055214724</v>
      </c>
      <c r="AQ43" s="5">
        <v>0.43333333333333335</v>
      </c>
      <c r="AR43" s="5">
        <f>AQ43*$E43</f>
        <v>0.16216768916155419</v>
      </c>
      <c r="AS43" s="5">
        <v>0.75</v>
      </c>
      <c r="AT43" s="5">
        <f>AS43*$E43</f>
        <v>0.28067484662576686</v>
      </c>
      <c r="AU43" s="5">
        <v>0.5892857142857143</v>
      </c>
      <c r="AV43" s="5">
        <f>AU43*$E43</f>
        <v>0.22053023663453111</v>
      </c>
      <c r="AW43" s="5">
        <v>0.5535714285714286</v>
      </c>
      <c r="AX43" s="5">
        <f>AW43*$E43</f>
        <v>0.20716476774758985</v>
      </c>
      <c r="AY43" s="5">
        <v>0.30357142857142855</v>
      </c>
      <c r="AZ43" s="5">
        <f>AY43*$E43</f>
        <v>0.11360648553900086</v>
      </c>
      <c r="BA43" s="5">
        <v>0.26666666666666666</v>
      </c>
      <c r="BB43" s="5">
        <f>BA43*$E43</f>
        <v>9.979550102249489E-2</v>
      </c>
      <c r="BC43" s="5">
        <v>0.7142857142857143</v>
      </c>
      <c r="BD43" s="5">
        <f>BC43*$E43</f>
        <v>0.26730937773882563</v>
      </c>
      <c r="BE43" s="5">
        <v>0.5357142857142857</v>
      </c>
      <c r="BF43" s="5">
        <f>BE43*$E43</f>
        <v>0.20048203330411918</v>
      </c>
      <c r="BG43" s="5">
        <v>0.5</v>
      </c>
      <c r="BH43" s="5">
        <f>BG43*$E43</f>
        <v>0.18711656441717792</v>
      </c>
      <c r="BI43" s="5">
        <v>0.26785714285714285</v>
      </c>
      <c r="BJ43" s="5">
        <f>BI43*$E43</f>
        <v>0.10024101665205959</v>
      </c>
      <c r="BK43" s="5">
        <v>0.75</v>
      </c>
      <c r="BL43" s="5">
        <f>BK43*$E43</f>
        <v>0.28067484662576686</v>
      </c>
      <c r="BM43" s="5">
        <v>0.48076923076923078</v>
      </c>
      <c r="BN43" s="5">
        <f>BM43*$E43</f>
        <v>0.17991977347805568</v>
      </c>
      <c r="BO43" s="5">
        <v>0.35714285714285715</v>
      </c>
      <c r="BP43" s="5">
        <f>BO43*$E43</f>
        <v>0.13365468886941281</v>
      </c>
      <c r="BQ43" s="5">
        <v>0.6964285714285714</v>
      </c>
      <c r="BR43" s="5">
        <f>BQ43*$E43</f>
        <v>0.26062664329535495</v>
      </c>
      <c r="BS43" s="5">
        <v>0.36538461538461536</v>
      </c>
      <c r="BT43" s="5">
        <f>BS43*$E43</f>
        <v>0.13673902784332231</v>
      </c>
      <c r="BU43" s="5">
        <v>0.61538461538461542</v>
      </c>
      <c r="BV43" s="5">
        <f>BU43*$E43</f>
        <v>0.23029731005191129</v>
      </c>
      <c r="BW43" s="5">
        <v>0.2857142857142857</v>
      </c>
      <c r="BX43" s="5">
        <f>BW43*$E43</f>
        <v>0.10692375109553023</v>
      </c>
      <c r="BY43" s="5">
        <v>0.55769230769230771</v>
      </c>
      <c r="BZ43" s="5">
        <f>BY43*$E43</f>
        <v>0.20870693723454461</v>
      </c>
    </row>
    <row r="44" spans="1:78">
      <c r="A44" t="s">
        <v>7</v>
      </c>
      <c r="B44">
        <v>6</v>
      </c>
      <c r="C44">
        <v>4</v>
      </c>
      <c r="D44">
        <f t="shared" si="0"/>
        <v>10</v>
      </c>
      <c r="E44" s="5">
        <f>D44/D$41</f>
        <v>6.1349693251533742E-2</v>
      </c>
      <c r="F44">
        <v>6</v>
      </c>
      <c r="G44" s="5">
        <f t="shared" si="1"/>
        <v>0.6</v>
      </c>
      <c r="H44" s="5">
        <f>F44/F$41</f>
        <v>0.11538461538461539</v>
      </c>
      <c r="I44" s="5">
        <v>0.91666666666666663</v>
      </c>
      <c r="J44" s="5">
        <f>I44*$E44</f>
        <v>5.6237218813905927E-2</v>
      </c>
      <c r="K44" s="5">
        <v>4.1666666666666664E-2</v>
      </c>
      <c r="L44" s="5">
        <f>K44*$E44</f>
        <v>2.5562372188139056E-3</v>
      </c>
      <c r="M44" s="5">
        <v>0.91666666666666663</v>
      </c>
      <c r="N44" s="5">
        <f>M44*$E44</f>
        <v>5.6237218813905927E-2</v>
      </c>
      <c r="O44" s="5">
        <v>1</v>
      </c>
      <c r="P44" s="5">
        <f>O44*$E44</f>
        <v>6.1349693251533742E-2</v>
      </c>
      <c r="Q44" s="5">
        <v>1</v>
      </c>
      <c r="R44" s="5">
        <f>Q44*$E44</f>
        <v>6.1349693251533742E-2</v>
      </c>
      <c r="S44" s="5">
        <v>0.70833333333333337</v>
      </c>
      <c r="T44" s="5">
        <f>S44*$E44</f>
        <v>4.3456032719836404E-2</v>
      </c>
      <c r="U44" s="5">
        <v>0.91666666666666663</v>
      </c>
      <c r="V44" s="5">
        <f>U44*$E44</f>
        <v>5.6237218813905927E-2</v>
      </c>
      <c r="W44" s="5">
        <v>0.33333333333333331</v>
      </c>
      <c r="X44" s="5">
        <f>W44*$E44</f>
        <v>2.0449897750511245E-2</v>
      </c>
      <c r="Y44" s="5">
        <v>0.375</v>
      </c>
      <c r="Z44" s="5">
        <f>Y44*$E44</f>
        <v>2.3006134969325152E-2</v>
      </c>
      <c r="AA44" s="5">
        <v>1</v>
      </c>
      <c r="AB44" s="5">
        <f>AA44*$E44</f>
        <v>6.1349693251533742E-2</v>
      </c>
      <c r="AC44" s="5">
        <v>0.70833333333333337</v>
      </c>
      <c r="AD44" s="5">
        <f>AC44*$E44</f>
        <v>4.3456032719836404E-2</v>
      </c>
      <c r="AE44" s="5">
        <v>0.79166666666666663</v>
      </c>
      <c r="AF44" s="5">
        <f>AE44*$E44</f>
        <v>4.8568507157464212E-2</v>
      </c>
      <c r="AG44" s="5">
        <v>0.20833333333333334</v>
      </c>
      <c r="AH44" s="5">
        <f>AG44*$E44</f>
        <v>1.278118609406953E-2</v>
      </c>
      <c r="AI44" s="5">
        <v>0.95833333333333337</v>
      </c>
      <c r="AJ44" s="5">
        <f>AI44*$E44</f>
        <v>5.8793456032719842E-2</v>
      </c>
      <c r="AK44" s="5">
        <v>0.70833333333333337</v>
      </c>
      <c r="AL44" s="5">
        <f>AK44*$E44</f>
        <v>4.3456032719836404E-2</v>
      </c>
      <c r="AM44" s="5">
        <v>0.16666666666666666</v>
      </c>
      <c r="AN44" s="5">
        <f>AM44*$E44</f>
        <v>1.0224948875255623E-2</v>
      </c>
      <c r="AO44" s="5">
        <v>0</v>
      </c>
      <c r="AP44" s="5">
        <f>AO44*$E44</f>
        <v>0</v>
      </c>
      <c r="AQ44" s="5">
        <v>0.25</v>
      </c>
      <c r="AR44" s="5">
        <f>AQ44*$E44</f>
        <v>1.5337423312883436E-2</v>
      </c>
      <c r="AS44" s="5">
        <v>0</v>
      </c>
      <c r="AT44" s="5">
        <f>AS44*$E44</f>
        <v>0</v>
      </c>
      <c r="AU44" s="5">
        <v>0.83333333333333337</v>
      </c>
      <c r="AV44" s="5">
        <f>AU44*$E44</f>
        <v>5.112474437627812E-2</v>
      </c>
      <c r="AW44" s="5">
        <v>0.16666666666666666</v>
      </c>
      <c r="AX44" s="5">
        <f>AW44*$E44</f>
        <v>1.0224948875255623E-2</v>
      </c>
      <c r="AY44" s="5">
        <v>0.20833333333333334</v>
      </c>
      <c r="AZ44" s="5">
        <f>AY44*$E44</f>
        <v>1.278118609406953E-2</v>
      </c>
      <c r="BA44" s="5">
        <v>0.91666666666666663</v>
      </c>
      <c r="BB44" s="5">
        <f>BA44*$E44</f>
        <v>5.6237218813905927E-2</v>
      </c>
      <c r="BC44" s="5">
        <v>0.125</v>
      </c>
      <c r="BD44" s="5">
        <f>BC44*$E44</f>
        <v>7.6687116564417178E-3</v>
      </c>
      <c r="BE44" s="5">
        <v>1</v>
      </c>
      <c r="BF44" s="5">
        <f>BE44*$E44</f>
        <v>6.1349693251533742E-2</v>
      </c>
      <c r="BG44" s="5">
        <v>0.95833333333333337</v>
      </c>
      <c r="BH44" s="5">
        <f>BG44*$E44</f>
        <v>5.8793456032719842E-2</v>
      </c>
      <c r="BI44" s="5">
        <v>0.45833333333333331</v>
      </c>
      <c r="BJ44" s="5">
        <f>BI44*$E44</f>
        <v>2.8118609406952964E-2</v>
      </c>
      <c r="BK44" s="5">
        <v>0.45833333333333331</v>
      </c>
      <c r="BL44" s="5">
        <f>BK44*$E44</f>
        <v>2.8118609406952964E-2</v>
      </c>
      <c r="BM44" s="5">
        <v>0.75</v>
      </c>
      <c r="BN44" s="5">
        <f>BM44*$E44</f>
        <v>4.6012269938650305E-2</v>
      </c>
      <c r="BO44" s="5">
        <v>0.95833333333333337</v>
      </c>
      <c r="BP44" s="5">
        <f>BO44*$E44</f>
        <v>5.8793456032719842E-2</v>
      </c>
      <c r="BQ44" s="5">
        <v>0.70833333333333337</v>
      </c>
      <c r="BR44" s="5">
        <f>BQ44*$E44</f>
        <v>4.3456032719836404E-2</v>
      </c>
      <c r="BS44" s="5">
        <v>0.2</v>
      </c>
      <c r="BT44" s="5">
        <f>BS44*$E44</f>
        <v>1.2269938650306749E-2</v>
      </c>
      <c r="BU44" s="5">
        <v>0.16666666666666666</v>
      </c>
      <c r="BV44" s="5">
        <f>BU44*$E44</f>
        <v>1.0224948875255623E-2</v>
      </c>
      <c r="BW44" s="5">
        <v>0.58333333333333337</v>
      </c>
      <c r="BX44" s="5">
        <f>BW44*$E44</f>
        <v>3.5787321063394682E-2</v>
      </c>
      <c r="BY44" s="5">
        <v>0.875</v>
      </c>
      <c r="BZ44" s="5">
        <f>BY44*$E44</f>
        <v>5.3680981595092027E-2</v>
      </c>
    </row>
    <row r="45" spans="1:78">
      <c r="A45" t="s">
        <v>8</v>
      </c>
      <c r="B45">
        <v>19</v>
      </c>
      <c r="C45">
        <v>8</v>
      </c>
      <c r="D45">
        <f t="shared" si="0"/>
        <v>27</v>
      </c>
      <c r="E45" s="5">
        <f>D45/D$41</f>
        <v>0.16564417177914109</v>
      </c>
      <c r="F45">
        <v>9</v>
      </c>
      <c r="G45" s="5">
        <f t="shared" si="1"/>
        <v>0.33333333333333331</v>
      </c>
      <c r="H45" s="5">
        <f>F45/F$41</f>
        <v>0.17307692307692307</v>
      </c>
      <c r="I45" s="5">
        <v>0.41666666666666669</v>
      </c>
      <c r="J45" s="5">
        <f>I45*$E45</f>
        <v>6.9018404907975464E-2</v>
      </c>
      <c r="K45" s="5">
        <v>0.75</v>
      </c>
      <c r="L45" s="5">
        <f>K45*$E45</f>
        <v>0.12423312883435582</v>
      </c>
      <c r="M45" s="5">
        <v>0.16666666666666666</v>
      </c>
      <c r="N45" s="5">
        <f>M45*$E45</f>
        <v>2.7607361963190181E-2</v>
      </c>
      <c r="O45" s="5">
        <v>0.83333333333333337</v>
      </c>
      <c r="P45" s="5">
        <f>O45*$E45</f>
        <v>0.13803680981595093</v>
      </c>
      <c r="Q45" s="5">
        <v>0.27777777777777779</v>
      </c>
      <c r="R45" s="5">
        <f>Q45*$E45</f>
        <v>4.6012269938650305E-2</v>
      </c>
      <c r="S45" s="5">
        <v>0.80555555555555558</v>
      </c>
      <c r="T45" s="5">
        <f>S45*$E45</f>
        <v>0.1334355828220859</v>
      </c>
      <c r="U45" s="5">
        <v>0</v>
      </c>
      <c r="V45" s="5">
        <f>U45*$E45</f>
        <v>0</v>
      </c>
      <c r="W45" s="5">
        <v>0.86111111111111116</v>
      </c>
      <c r="X45" s="5">
        <f>W45*$E45</f>
        <v>0.14263803680981596</v>
      </c>
      <c r="Y45" s="5">
        <v>0.83333333333333337</v>
      </c>
      <c r="Z45" s="5">
        <f>Y45*$E45</f>
        <v>0.13803680981595093</v>
      </c>
      <c r="AA45" s="5">
        <v>0.3888888888888889</v>
      </c>
      <c r="AB45" s="5">
        <f>AA45*$E45</f>
        <v>6.4417177914110432E-2</v>
      </c>
      <c r="AC45" s="5">
        <v>0.61111111111111116</v>
      </c>
      <c r="AD45" s="5">
        <f>AC45*$E45</f>
        <v>0.10122699386503067</v>
      </c>
      <c r="AE45" s="5">
        <v>0.16666666666666666</v>
      </c>
      <c r="AF45" s="5">
        <f>AE45*$E45</f>
        <v>2.7607361963190181E-2</v>
      </c>
      <c r="AG45" s="5">
        <v>0.27777777777777779</v>
      </c>
      <c r="AH45" s="5">
        <f>AG45*$E45</f>
        <v>4.6012269938650305E-2</v>
      </c>
      <c r="AI45" s="5">
        <v>0.1111111111111111</v>
      </c>
      <c r="AJ45" s="5">
        <f>AI45*$E45</f>
        <v>1.8404907975460121E-2</v>
      </c>
      <c r="AK45" s="5">
        <v>0.27777777777777779</v>
      </c>
      <c r="AL45" s="5">
        <f>AK45*$E45</f>
        <v>4.6012269938650305E-2</v>
      </c>
      <c r="AM45" s="5">
        <v>0.3888888888888889</v>
      </c>
      <c r="AN45" s="5">
        <f>AM45*$E45</f>
        <v>6.4417177914110432E-2</v>
      </c>
      <c r="AO45" s="5">
        <v>0.3888888888888889</v>
      </c>
      <c r="AP45" s="5">
        <f>AO45*$E45</f>
        <v>6.4417177914110432E-2</v>
      </c>
      <c r="AQ45" s="5">
        <v>0.22222222222222221</v>
      </c>
      <c r="AR45" s="5">
        <f>AQ45*$E45</f>
        <v>3.6809815950920241E-2</v>
      </c>
      <c r="AS45" s="5">
        <v>0.25</v>
      </c>
      <c r="AT45" s="5">
        <f>AS45*$E45</f>
        <v>4.1411042944785273E-2</v>
      </c>
      <c r="AU45" s="5">
        <v>0.5625</v>
      </c>
      <c r="AV45" s="5">
        <f>AU45*$E45</f>
        <v>9.3174846625766861E-2</v>
      </c>
      <c r="AW45" s="5">
        <v>0.69444444444444442</v>
      </c>
      <c r="AX45" s="5">
        <f>AW45*$E45</f>
        <v>0.11503067484662576</v>
      </c>
      <c r="AY45" s="5">
        <v>0.58333333333333337</v>
      </c>
      <c r="AZ45" s="5">
        <f>AY45*$E45</f>
        <v>9.6625766871165641E-2</v>
      </c>
      <c r="BA45" s="5">
        <v>0.27777777777777779</v>
      </c>
      <c r="BB45" s="5">
        <f>BA45*$E45</f>
        <v>4.6012269938650305E-2</v>
      </c>
      <c r="BC45" s="5">
        <v>0.66666666666666663</v>
      </c>
      <c r="BD45" s="5">
        <f>BC45*$E45</f>
        <v>0.11042944785276072</v>
      </c>
      <c r="BE45" s="5">
        <v>0.33333333333333331</v>
      </c>
      <c r="BF45" s="5">
        <f>BE45*$E45</f>
        <v>5.5214723926380362E-2</v>
      </c>
      <c r="BG45" s="5">
        <v>0.66666666666666663</v>
      </c>
      <c r="BH45" s="5">
        <f>BG45*$E45</f>
        <v>0.11042944785276072</v>
      </c>
      <c r="BI45" s="5">
        <v>0.58333333333333337</v>
      </c>
      <c r="BJ45" s="5">
        <f>BI45*$E45</f>
        <v>9.6625766871165641E-2</v>
      </c>
      <c r="BK45" s="5">
        <v>0.91666666666666663</v>
      </c>
      <c r="BL45" s="5">
        <f>BK45*$E45</f>
        <v>0.151840490797546</v>
      </c>
      <c r="BM45" s="5">
        <v>0.33333333333333331</v>
      </c>
      <c r="BN45" s="5">
        <f>BM45*$E45</f>
        <v>5.5214723926380362E-2</v>
      </c>
      <c r="BO45" s="5">
        <v>0.66666666666666663</v>
      </c>
      <c r="BP45" s="5">
        <f>BO45*$E45</f>
        <v>0.11042944785276072</v>
      </c>
      <c r="BQ45" s="5">
        <v>0.83333333333333337</v>
      </c>
      <c r="BR45" s="5">
        <f>BQ45*$E45</f>
        <v>0.13803680981595093</v>
      </c>
      <c r="BS45" s="5">
        <v>0.33333333333333331</v>
      </c>
      <c r="BT45" s="5">
        <f>BS45*$E45</f>
        <v>5.5214723926380362E-2</v>
      </c>
      <c r="BU45" s="5">
        <v>0.3888888888888889</v>
      </c>
      <c r="BV45" s="5">
        <f>BU45*$E45</f>
        <v>6.4417177914110432E-2</v>
      </c>
      <c r="BW45" s="5">
        <v>0.55555555555555558</v>
      </c>
      <c r="BX45" s="5">
        <f>BW45*$E45</f>
        <v>9.202453987730061E-2</v>
      </c>
      <c r="BY45" s="5">
        <v>0.63888888888888884</v>
      </c>
      <c r="BZ45" s="5">
        <f>BY45*$E45</f>
        <v>0.10582822085889569</v>
      </c>
    </row>
    <row r="46" spans="1:78">
      <c r="A46" t="s">
        <v>6</v>
      </c>
      <c r="B46">
        <v>29</v>
      </c>
      <c r="C46">
        <v>12</v>
      </c>
      <c r="D46">
        <f t="shared" si="0"/>
        <v>41</v>
      </c>
      <c r="E46" s="5">
        <f>D46/D$41</f>
        <v>0.25153374233128833</v>
      </c>
      <c r="F46">
        <v>15</v>
      </c>
      <c r="G46" s="5">
        <f t="shared" si="1"/>
        <v>0.36585365853658536</v>
      </c>
      <c r="H46" s="5">
        <f>F46/F$41</f>
        <v>0.28846153846153844</v>
      </c>
      <c r="I46" s="5">
        <v>0.71666666666666667</v>
      </c>
      <c r="J46" s="5">
        <f>I46*$E46</f>
        <v>0.18026584867075665</v>
      </c>
      <c r="K46" s="5">
        <v>0.16666666666666666</v>
      </c>
      <c r="L46" s="5">
        <f>K46*$E46</f>
        <v>4.1922290388548056E-2</v>
      </c>
      <c r="M46" s="5">
        <v>0.8833333333333333</v>
      </c>
      <c r="N46" s="5">
        <f>M46*$E46</f>
        <v>0.22218813905930468</v>
      </c>
      <c r="O46" s="5">
        <v>0.96666666666666667</v>
      </c>
      <c r="P46" s="5">
        <f>O46*$E46</f>
        <v>0.24314928425357873</v>
      </c>
      <c r="Q46" s="5">
        <v>0.81666666666666665</v>
      </c>
      <c r="R46" s="5">
        <f>Q46*$E46</f>
        <v>0.20541922290388548</v>
      </c>
      <c r="S46" s="5">
        <v>0.73333333333333328</v>
      </c>
      <c r="T46" s="5">
        <f>S46*$E46</f>
        <v>0.18445807770961142</v>
      </c>
      <c r="U46" s="5">
        <v>0.8666666666666667</v>
      </c>
      <c r="V46" s="5">
        <f>U46*$E46</f>
        <v>0.21799591002044991</v>
      </c>
      <c r="W46" s="5">
        <v>0.55000000000000004</v>
      </c>
      <c r="X46" s="5">
        <f>W46*$E46</f>
        <v>0.1383435582822086</v>
      </c>
      <c r="Y46" s="5">
        <v>0.35</v>
      </c>
      <c r="Z46" s="5">
        <f>Y46*$E46</f>
        <v>8.8036809815950912E-2</v>
      </c>
      <c r="AA46" s="5">
        <v>0.91666666666666663</v>
      </c>
      <c r="AB46" s="5">
        <f>AA46*$E46</f>
        <v>0.23057259713701431</v>
      </c>
      <c r="AC46" s="5">
        <v>0.53333333333333333</v>
      </c>
      <c r="AD46" s="5">
        <f>AC46*$E46</f>
        <v>0.13415132924335377</v>
      </c>
      <c r="AE46" s="5">
        <v>0.51666666666666672</v>
      </c>
      <c r="AF46" s="5">
        <f>AE46*$E46</f>
        <v>0.129959100204499</v>
      </c>
      <c r="AG46" s="5">
        <v>0.35</v>
      </c>
      <c r="AH46" s="5">
        <f>AG46*$E46</f>
        <v>8.8036809815950912E-2</v>
      </c>
      <c r="AI46" s="5">
        <v>0.5357142857142857</v>
      </c>
      <c r="AJ46" s="5">
        <f>AI46*$E46</f>
        <v>0.13475021910604731</v>
      </c>
      <c r="AK46" s="5">
        <v>0.78333333333333333</v>
      </c>
      <c r="AL46" s="5">
        <f>AK46*$E46</f>
        <v>0.19703476482617585</v>
      </c>
      <c r="AM46" s="5">
        <v>0.58333333333333337</v>
      </c>
      <c r="AN46" s="5">
        <f>AM46*$E46</f>
        <v>0.1467280163599182</v>
      </c>
      <c r="AO46" s="5">
        <v>0.2</v>
      </c>
      <c r="AP46" s="5">
        <f>AO46*$E46</f>
        <v>5.030674846625767E-2</v>
      </c>
      <c r="AQ46" s="5">
        <v>0.53333333333333333</v>
      </c>
      <c r="AR46" s="5">
        <f>AQ46*$E46</f>
        <v>0.13415132924335377</v>
      </c>
      <c r="AS46" s="5">
        <v>0.25</v>
      </c>
      <c r="AT46" s="5">
        <f>AS46*$E46</f>
        <v>6.2883435582822084E-2</v>
      </c>
      <c r="AU46" s="5">
        <v>0.73333333333333328</v>
      </c>
      <c r="AV46" s="5">
        <f>AU46*$E46</f>
        <v>0.18445807770961142</v>
      </c>
      <c r="AW46" s="5">
        <v>0.21428571428571427</v>
      </c>
      <c r="AX46" s="5">
        <f>AW46*$E46</f>
        <v>5.3900087642418923E-2</v>
      </c>
      <c r="AY46" s="5">
        <v>0.58333333333333337</v>
      </c>
      <c r="AZ46" s="5">
        <f>AY46*$E46</f>
        <v>0.1467280163599182</v>
      </c>
      <c r="BA46" s="5">
        <v>0.55000000000000004</v>
      </c>
      <c r="BB46" s="5">
        <f>BA46*$E46</f>
        <v>0.1383435582822086</v>
      </c>
      <c r="BC46" s="5">
        <v>0.55000000000000004</v>
      </c>
      <c r="BD46" s="5">
        <f>BC46*$E46</f>
        <v>0.1383435582822086</v>
      </c>
      <c r="BE46" s="5">
        <v>0.81666666666666665</v>
      </c>
      <c r="BF46" s="5">
        <f>BE46*$E46</f>
        <v>0.20541922290388548</v>
      </c>
      <c r="BG46" s="5">
        <v>0.9</v>
      </c>
      <c r="BH46" s="5">
        <f>BG46*$E46</f>
        <v>0.22638036809815951</v>
      </c>
      <c r="BI46" s="5">
        <v>0.40384615384615385</v>
      </c>
      <c r="BJ46" s="5">
        <f>BI46*$E46</f>
        <v>0.1015809344030203</v>
      </c>
      <c r="BK46" s="5">
        <v>0.44642857142857145</v>
      </c>
      <c r="BL46" s="5">
        <f>BK46*$E46</f>
        <v>0.11229184925503945</v>
      </c>
      <c r="BM46" s="5">
        <v>0.6607142857142857</v>
      </c>
      <c r="BN46" s="5">
        <f>BM46*$E46</f>
        <v>0.16619193689745837</v>
      </c>
      <c r="BO46" s="5">
        <v>0.7857142857142857</v>
      </c>
      <c r="BP46" s="5">
        <f>BO46*$E46</f>
        <v>0.1976336546888694</v>
      </c>
      <c r="BQ46" s="5">
        <v>0.6785714285714286</v>
      </c>
      <c r="BR46" s="5">
        <f>BQ46*$E46</f>
        <v>0.17068361086765996</v>
      </c>
      <c r="BS46" s="5">
        <v>0.375</v>
      </c>
      <c r="BT46" s="5">
        <f>BS46*$E46</f>
        <v>9.4325153374233126E-2</v>
      </c>
      <c r="BU46" s="5">
        <v>0.375</v>
      </c>
      <c r="BV46" s="5">
        <f>BU46*$E46</f>
        <v>9.4325153374233126E-2</v>
      </c>
      <c r="BW46" s="5">
        <v>0.51923076923076927</v>
      </c>
      <c r="BX46" s="5">
        <f>BW46*$E46</f>
        <v>0.13060405851816895</v>
      </c>
      <c r="BY46" s="5">
        <v>0.5178571428571429</v>
      </c>
      <c r="BZ46" s="5">
        <f>BY46*$E46</f>
        <v>0.13025854513584575</v>
      </c>
    </row>
    <row r="47" spans="1:78" ht="24">
      <c r="A47" t="s">
        <v>56</v>
      </c>
      <c r="B47">
        <v>66</v>
      </c>
      <c r="C47">
        <v>14</v>
      </c>
      <c r="D47">
        <f t="shared" si="0"/>
        <v>80</v>
      </c>
      <c r="E47" s="5">
        <f>SUM(D48:D50)/D47</f>
        <v>0.6875</v>
      </c>
      <c r="F47">
        <v>15</v>
      </c>
      <c r="G47" s="5">
        <f t="shared" si="1"/>
        <v>0.1875</v>
      </c>
      <c r="I47" s="5">
        <v>0.8214285714285714</v>
      </c>
      <c r="J47" s="5">
        <f>SUM(J48:J50)/$E47</f>
        <v>0.72965367965367978</v>
      </c>
      <c r="K47" s="5">
        <v>0.15</v>
      </c>
      <c r="L47" s="5">
        <f>SUM(L48:L50)/$E47</f>
        <v>0.18977272727272726</v>
      </c>
      <c r="M47" s="5">
        <v>0.91666666666666663</v>
      </c>
      <c r="N47" s="5">
        <f>SUM(N48:N50)/$E47</f>
        <v>0.84886363636363638</v>
      </c>
      <c r="O47" s="5">
        <v>1</v>
      </c>
      <c r="P47" s="5">
        <f>SUM(P48:P50)/$E47</f>
        <v>1</v>
      </c>
      <c r="Q47" s="5">
        <v>0.9642857142857143</v>
      </c>
      <c r="R47" s="5">
        <f>SUM(R48:R50)/$E47</f>
        <v>0.94393939393939386</v>
      </c>
      <c r="S47" s="5">
        <v>0.8666666666666667</v>
      </c>
      <c r="T47" s="5">
        <f>SUM(T48:T50)/$E47</f>
        <v>0.78446969696969693</v>
      </c>
      <c r="U47" s="5">
        <v>0.8833333333333333</v>
      </c>
      <c r="V47" s="5">
        <f>SUM(V48:V50)/$E47</f>
        <v>0.89696969696969697</v>
      </c>
      <c r="W47" s="5">
        <v>0.43333333333333335</v>
      </c>
      <c r="X47" s="5">
        <f>SUM(X48:X50)/$E47</f>
        <v>0.5613636363636364</v>
      </c>
      <c r="Y47" s="5">
        <v>0.28333333333333333</v>
      </c>
      <c r="Z47" s="5">
        <f>SUM(Z48:Z50)/$E47</f>
        <v>0.20303030303030303</v>
      </c>
      <c r="AA47" s="5">
        <v>0.85</v>
      </c>
      <c r="AB47" s="5">
        <f>SUM(AB48:AB50)/$E47</f>
        <v>0.8799242424242425</v>
      </c>
      <c r="AC47" s="5">
        <v>0.6166666666666667</v>
      </c>
      <c r="AD47" s="5">
        <f>SUM(AD48:AD50)/$E47</f>
        <v>0.63674242424242422</v>
      </c>
      <c r="AE47" s="5">
        <v>0.73333333333333328</v>
      </c>
      <c r="AF47" s="5">
        <f>SUM(AF48:AF50)/$E47</f>
        <v>0.70719696969696966</v>
      </c>
      <c r="AG47" s="5">
        <v>0.18333333333333332</v>
      </c>
      <c r="AH47" s="5">
        <f>SUM(AH48:AH50)/$E47</f>
        <v>0.21249999999999999</v>
      </c>
      <c r="AI47" s="5">
        <v>0.76666666666666672</v>
      </c>
      <c r="AJ47" s="5">
        <f>SUM(AJ48:AJ50)/$E47</f>
        <v>0.75681818181818172</v>
      </c>
      <c r="AK47" s="5">
        <v>0.8392857142857143</v>
      </c>
      <c r="AL47" s="5">
        <f>SUM(AL48:AL50)/$E47</f>
        <v>0.8703463203463202</v>
      </c>
      <c r="AM47" s="5">
        <v>0.6333333333333333</v>
      </c>
      <c r="AN47" s="5">
        <f>SUM(AN48:AN50)/$E47</f>
        <v>0.68181818181818177</v>
      </c>
      <c r="AO47" s="5">
        <v>8.3333333333333329E-2</v>
      </c>
      <c r="AP47" s="5">
        <f>SUM(AP48:AP50)/$E47</f>
        <v>0.15</v>
      </c>
      <c r="AQ47" s="5">
        <v>0.35714285714285715</v>
      </c>
      <c r="AR47" s="5">
        <f>SUM(AR48:AR50)/$E47</f>
        <v>0.36904761904761901</v>
      </c>
      <c r="AS47" s="5">
        <v>0.16666666666666666</v>
      </c>
      <c r="AT47" s="5">
        <f>SUM(AT48:AT50)/$E47</f>
        <v>9.6590909090909088E-2</v>
      </c>
      <c r="AU47" s="5">
        <v>0.85</v>
      </c>
      <c r="AV47" s="5">
        <f>SUM(AV48:AV50)/$E47</f>
        <v>0.74053030303030309</v>
      </c>
      <c r="AW47" s="5">
        <v>0.05</v>
      </c>
      <c r="AX47" s="5">
        <f>SUM(AX48:AX50)/$E47</f>
        <v>6.2121212121212126E-2</v>
      </c>
      <c r="AY47" s="5">
        <v>0.6</v>
      </c>
      <c r="AZ47" s="5">
        <f>SUM(AZ48:AZ50)/$E47</f>
        <v>0.5950757575757577</v>
      </c>
      <c r="BA47" s="5">
        <v>0.8035714285714286</v>
      </c>
      <c r="BB47" s="5">
        <f>SUM(BB48:BB50)/$E47</f>
        <v>0.65606060606060612</v>
      </c>
      <c r="BC47" s="5">
        <v>0.3</v>
      </c>
      <c r="BD47" s="5">
        <f>SUM(BD48:BD50)/$E47</f>
        <v>0.41212121212121211</v>
      </c>
      <c r="BE47" s="5">
        <v>0.93333333333333335</v>
      </c>
      <c r="BF47" s="5">
        <f>SUM(BF48:BF50)/$E47</f>
        <v>0.92765151515151512</v>
      </c>
      <c r="BG47" s="5">
        <v>0.9642857142857143</v>
      </c>
      <c r="BH47" s="5">
        <f>SUM(BH48:BH50)/$E47</f>
        <v>0.94437229437229431</v>
      </c>
      <c r="BI47" s="5">
        <v>0.30769230769230771</v>
      </c>
      <c r="BJ47" s="5">
        <f>SUM(BJ48:BJ50)/$E47</f>
        <v>0.23344155844155842</v>
      </c>
      <c r="BK47" s="5">
        <v>0.35714285714285715</v>
      </c>
      <c r="BL47" s="5">
        <f>SUM(BL48:BL50)/$E47</f>
        <v>0.30795454545454548</v>
      </c>
      <c r="BM47" s="5">
        <v>0.75</v>
      </c>
      <c r="BN47" s="5">
        <f>SUM(BN48:BN50)/$E47</f>
        <v>0.80568181818181828</v>
      </c>
      <c r="BO47" s="5">
        <v>0.875</v>
      </c>
      <c r="BP47" s="5">
        <f>SUM(BP48:BP50)/$E47</f>
        <v>0.81931818181818172</v>
      </c>
      <c r="BQ47" s="5">
        <v>0.6071428571428571</v>
      </c>
      <c r="BR47" s="5">
        <f>SUM(BR48:BR50)/$E47</f>
        <v>0.67045454545454541</v>
      </c>
      <c r="BS47" s="5">
        <v>0.23076923076923078</v>
      </c>
      <c r="BT47" s="5">
        <f>SUM(BT48:BT50)/$E47</f>
        <v>0.18409090909090908</v>
      </c>
      <c r="BU47" s="5">
        <v>0.32692307692307693</v>
      </c>
      <c r="BV47" s="5">
        <f>SUM(BV48:BV50)/$E47</f>
        <v>0.35416666666666663</v>
      </c>
      <c r="BW47" s="5">
        <v>0.4107142857142857</v>
      </c>
      <c r="BX47" s="5">
        <f>SUM(BX48:BX50)/$E47</f>
        <v>0.50795454545454544</v>
      </c>
      <c r="BY47" s="5">
        <v>0.48214285714285715</v>
      </c>
      <c r="BZ47" s="5">
        <f>SUM(BZ48:BZ50)/$E47</f>
        <v>0.31818181818181823</v>
      </c>
    </row>
    <row r="48" spans="1:78" ht="36">
      <c r="A48" t="s">
        <v>4</v>
      </c>
      <c r="B48">
        <v>7</v>
      </c>
      <c r="C48">
        <v>1</v>
      </c>
      <c r="D48">
        <f t="shared" si="0"/>
        <v>8</v>
      </c>
      <c r="E48" s="5">
        <f>D48/D$47</f>
        <v>0.1</v>
      </c>
      <c r="F48">
        <v>4</v>
      </c>
      <c r="G48" s="5">
        <f t="shared" si="1"/>
        <v>0.5</v>
      </c>
      <c r="H48" s="5">
        <f>F48/F$47</f>
        <v>0.26666666666666666</v>
      </c>
      <c r="I48" s="5">
        <v>0.8125</v>
      </c>
      <c r="J48" s="5">
        <f>I48*$E48</f>
        <v>8.1250000000000003E-2</v>
      </c>
      <c r="K48" s="5">
        <v>0.1875</v>
      </c>
      <c r="L48" s="5">
        <f>K48*$E48</f>
        <v>1.8750000000000003E-2</v>
      </c>
      <c r="M48" s="5">
        <v>0.9375</v>
      </c>
      <c r="N48" s="5">
        <f>M48*$E48</f>
        <v>9.375E-2</v>
      </c>
      <c r="O48" s="5">
        <v>1</v>
      </c>
      <c r="P48" s="5">
        <f>O48*$E48</f>
        <v>0.1</v>
      </c>
      <c r="Q48" s="5">
        <v>0.91666666666666663</v>
      </c>
      <c r="R48" s="5">
        <f>Q48*$E48</f>
        <v>9.1666666666666674E-2</v>
      </c>
      <c r="S48" s="5">
        <v>0.9375</v>
      </c>
      <c r="T48" s="5">
        <f>S48*$E48</f>
        <v>9.375E-2</v>
      </c>
      <c r="U48" s="5">
        <v>0.875</v>
      </c>
      <c r="V48" s="5">
        <f>U48*$E48</f>
        <v>8.7500000000000008E-2</v>
      </c>
      <c r="W48" s="5">
        <v>0.4375</v>
      </c>
      <c r="X48" s="5">
        <f>W48*$E48</f>
        <v>4.3750000000000004E-2</v>
      </c>
      <c r="Y48" s="5">
        <v>0.25</v>
      </c>
      <c r="Z48" s="5">
        <f>Y48*$E48</f>
        <v>2.5000000000000001E-2</v>
      </c>
      <c r="AA48" s="5">
        <v>0.6875</v>
      </c>
      <c r="AB48" s="5">
        <f>AA48*$E48</f>
        <v>6.8750000000000006E-2</v>
      </c>
      <c r="AC48" s="5">
        <v>0.625</v>
      </c>
      <c r="AD48" s="5">
        <f>AC48*$E48</f>
        <v>6.25E-2</v>
      </c>
      <c r="AE48" s="5">
        <v>0.6875</v>
      </c>
      <c r="AF48" s="5">
        <f>AE48*$E48</f>
        <v>6.8750000000000006E-2</v>
      </c>
      <c r="AG48" s="5">
        <v>6.25E-2</v>
      </c>
      <c r="AH48" s="5">
        <f>AG48*$E48</f>
        <v>6.2500000000000003E-3</v>
      </c>
      <c r="AI48" s="5">
        <v>0.9375</v>
      </c>
      <c r="AJ48" s="5">
        <f>AI48*$E48</f>
        <v>9.375E-2</v>
      </c>
      <c r="AK48" s="5">
        <v>0.8125</v>
      </c>
      <c r="AL48" s="5">
        <f>AK48*$E48</f>
        <v>8.1250000000000003E-2</v>
      </c>
      <c r="AM48" s="5">
        <v>0.5625</v>
      </c>
      <c r="AN48" s="5">
        <f>AM48*$E48</f>
        <v>5.6250000000000001E-2</v>
      </c>
      <c r="AO48" s="5">
        <v>0.125</v>
      </c>
      <c r="AP48" s="5">
        <f>AO48*$E48</f>
        <v>1.2500000000000001E-2</v>
      </c>
      <c r="AQ48" s="5">
        <v>0.625</v>
      </c>
      <c r="AR48" s="5">
        <f>AQ48*$E48</f>
        <v>6.25E-2</v>
      </c>
      <c r="AS48" s="5">
        <v>0.3125</v>
      </c>
      <c r="AT48" s="5">
        <f>AS48*$E48</f>
        <v>3.125E-2</v>
      </c>
      <c r="AU48" s="5">
        <v>0.9375</v>
      </c>
      <c r="AV48" s="5">
        <f>AU48*$E48</f>
        <v>9.375E-2</v>
      </c>
      <c r="AW48" s="5">
        <v>0.125</v>
      </c>
      <c r="AX48" s="5">
        <f>AW48*$E48</f>
        <v>1.2500000000000001E-2</v>
      </c>
      <c r="AY48" s="5">
        <v>0.5</v>
      </c>
      <c r="AZ48" s="5">
        <f>AY48*$E48</f>
        <v>0.05</v>
      </c>
      <c r="BA48" s="5">
        <v>0.75</v>
      </c>
      <c r="BB48" s="5">
        <f>BA48*$E48</f>
        <v>7.5000000000000011E-2</v>
      </c>
      <c r="BC48" s="5">
        <v>0.4375</v>
      </c>
      <c r="BD48" s="5">
        <f>BC48*$E48</f>
        <v>4.3750000000000004E-2</v>
      </c>
      <c r="BE48" s="5">
        <v>0.875</v>
      </c>
      <c r="BF48" s="5">
        <f>BE48*$E48</f>
        <v>8.7500000000000008E-2</v>
      </c>
      <c r="BG48" s="5">
        <v>1</v>
      </c>
      <c r="BH48" s="5">
        <f>BG48*$E48</f>
        <v>0.1</v>
      </c>
      <c r="BI48" s="5">
        <v>0.1875</v>
      </c>
      <c r="BJ48" s="5">
        <f>BI48*$E48</f>
        <v>1.8750000000000003E-2</v>
      </c>
      <c r="BK48" s="5">
        <v>0.4375</v>
      </c>
      <c r="BL48" s="5">
        <f>BK48*$E48</f>
        <v>4.3750000000000004E-2</v>
      </c>
      <c r="BM48" s="5">
        <v>0.75</v>
      </c>
      <c r="BN48" s="5">
        <f>BM48*$E48</f>
        <v>7.5000000000000011E-2</v>
      </c>
      <c r="BO48" s="5">
        <v>0.875</v>
      </c>
      <c r="BP48" s="5">
        <f>BO48*$E48</f>
        <v>8.7500000000000008E-2</v>
      </c>
      <c r="BQ48" s="5">
        <v>0.625</v>
      </c>
      <c r="BR48" s="5">
        <f>BQ48*$E48</f>
        <v>6.25E-2</v>
      </c>
      <c r="BS48" s="5">
        <v>0.25</v>
      </c>
      <c r="BT48" s="5">
        <f>BS48*$E48</f>
        <v>2.5000000000000001E-2</v>
      </c>
      <c r="BU48" s="5">
        <v>0.58333333333333337</v>
      </c>
      <c r="BV48" s="5">
        <f>BU48*$E48</f>
        <v>5.8333333333333341E-2</v>
      </c>
      <c r="BW48" s="5">
        <v>0.3125</v>
      </c>
      <c r="BX48" s="5">
        <f>BW48*$E48</f>
        <v>3.125E-2</v>
      </c>
      <c r="BY48" s="5">
        <v>0.75</v>
      </c>
      <c r="BZ48" s="5">
        <f>BY48*$E48</f>
        <v>7.5000000000000011E-2</v>
      </c>
    </row>
    <row r="49" spans="1:78">
      <c r="A49" t="s">
        <v>7</v>
      </c>
      <c r="B49">
        <v>14</v>
      </c>
      <c r="C49">
        <v>4</v>
      </c>
      <c r="D49">
        <f t="shared" si="0"/>
        <v>18</v>
      </c>
      <c r="E49" s="5">
        <f>D49/D$47</f>
        <v>0.22500000000000001</v>
      </c>
      <c r="F49">
        <v>8</v>
      </c>
      <c r="G49" s="5">
        <f t="shared" si="1"/>
        <v>0.44444444444444442</v>
      </c>
      <c r="H49" s="5">
        <f>F49/F$47</f>
        <v>0.53333333333333333</v>
      </c>
      <c r="I49" s="5">
        <v>0.9285714285714286</v>
      </c>
      <c r="J49" s="5">
        <f>I49*$E49</f>
        <v>0.20892857142857144</v>
      </c>
      <c r="K49" s="5">
        <v>9.375E-2</v>
      </c>
      <c r="L49" s="5">
        <f>K49*$E49</f>
        <v>2.1093750000000001E-2</v>
      </c>
      <c r="M49" s="5">
        <v>0.96875</v>
      </c>
      <c r="N49" s="5">
        <f>M49*$E49</f>
        <v>0.21796875000000002</v>
      </c>
      <c r="O49" s="5">
        <v>1</v>
      </c>
      <c r="P49" s="5">
        <f>O49*$E49</f>
        <v>0.22500000000000001</v>
      </c>
      <c r="Q49" s="5">
        <v>1</v>
      </c>
      <c r="R49" s="5">
        <f>Q49*$E49</f>
        <v>0.22500000000000001</v>
      </c>
      <c r="S49" s="5">
        <v>0.90625</v>
      </c>
      <c r="T49" s="5">
        <f>S49*$E49</f>
        <v>0.20390625000000001</v>
      </c>
      <c r="U49" s="5">
        <v>0.875</v>
      </c>
      <c r="V49" s="5">
        <f>U49*$E49</f>
        <v>0.19687499999999999</v>
      </c>
      <c r="W49" s="5">
        <v>0.3125</v>
      </c>
      <c r="X49" s="5">
        <f>W49*$E49</f>
        <v>7.03125E-2</v>
      </c>
      <c r="Y49" s="5">
        <v>0.375</v>
      </c>
      <c r="Z49" s="5">
        <f>Y49*$E49</f>
        <v>8.4375000000000006E-2</v>
      </c>
      <c r="AA49" s="5">
        <v>0.90625</v>
      </c>
      <c r="AB49" s="5">
        <f>AA49*$E49</f>
        <v>0.20390625000000001</v>
      </c>
      <c r="AC49" s="5">
        <v>0.59375</v>
      </c>
      <c r="AD49" s="5">
        <f>AC49*$E49</f>
        <v>0.13359375000000001</v>
      </c>
      <c r="AE49" s="5">
        <v>0.78125</v>
      </c>
      <c r="AF49" s="5">
        <f>AE49*$E49</f>
        <v>0.17578125</v>
      </c>
      <c r="AG49" s="5">
        <v>0.21875</v>
      </c>
      <c r="AH49" s="5">
        <f>AG49*$E49</f>
        <v>4.9218749999999999E-2</v>
      </c>
      <c r="AI49" s="5">
        <v>0.6875</v>
      </c>
      <c r="AJ49" s="5">
        <f>AI49*$E49</f>
        <v>0.15468750000000001</v>
      </c>
      <c r="AK49" s="5">
        <v>0.8214285714285714</v>
      </c>
      <c r="AL49" s="5">
        <f>AK49*$E49</f>
        <v>0.18482142857142858</v>
      </c>
      <c r="AM49" s="5">
        <v>0.625</v>
      </c>
      <c r="AN49" s="5">
        <f>AM49*$E49</f>
        <v>0.140625</v>
      </c>
      <c r="AO49" s="5">
        <v>0</v>
      </c>
      <c r="AP49" s="5">
        <f>AO49*$E49</f>
        <v>0</v>
      </c>
      <c r="AQ49" s="5">
        <v>0.17857142857142858</v>
      </c>
      <c r="AR49" s="5">
        <f>AQ49*$E49</f>
        <v>4.0178571428571432E-2</v>
      </c>
      <c r="AS49" s="5">
        <v>0.15625</v>
      </c>
      <c r="AT49" s="5">
        <f>AS49*$E49</f>
        <v>3.515625E-2</v>
      </c>
      <c r="AU49" s="5">
        <v>0.90625</v>
      </c>
      <c r="AV49" s="5">
        <f>AU49*$E49</f>
        <v>0.20390625000000001</v>
      </c>
      <c r="AW49" s="5">
        <v>0</v>
      </c>
      <c r="AX49" s="5">
        <f>AW49*$E49</f>
        <v>0</v>
      </c>
      <c r="AY49" s="5">
        <v>0.65625</v>
      </c>
      <c r="AZ49" s="5">
        <f>AY49*$E49</f>
        <v>0.14765625000000002</v>
      </c>
      <c r="BA49" s="5">
        <v>1</v>
      </c>
      <c r="BB49" s="5">
        <f>BA49*$E49</f>
        <v>0.22500000000000001</v>
      </c>
      <c r="BC49" s="5">
        <v>0.125</v>
      </c>
      <c r="BD49" s="5">
        <f>BC49*$E49</f>
        <v>2.8125000000000001E-2</v>
      </c>
      <c r="BE49" s="5">
        <v>0.96875</v>
      </c>
      <c r="BF49" s="5">
        <f>BE49*$E49</f>
        <v>0.21796875000000002</v>
      </c>
      <c r="BG49" s="5">
        <v>0.9642857142857143</v>
      </c>
      <c r="BH49" s="5">
        <f>BG49*$E49</f>
        <v>0.21696428571428572</v>
      </c>
      <c r="BI49" s="5">
        <v>0.42857142857142855</v>
      </c>
      <c r="BJ49" s="5">
        <f>BI49*$E49</f>
        <v>9.6428571428571419E-2</v>
      </c>
      <c r="BK49" s="5">
        <v>0.34375</v>
      </c>
      <c r="BL49" s="5">
        <f>BK49*$E49</f>
        <v>7.7343750000000003E-2</v>
      </c>
      <c r="BM49" s="5">
        <v>0.71875</v>
      </c>
      <c r="BN49" s="5">
        <f>BM49*$E49</f>
        <v>0.16171874999999999</v>
      </c>
      <c r="BO49" s="5">
        <v>0.90625</v>
      </c>
      <c r="BP49" s="5">
        <f>BO49*$E49</f>
        <v>0.20390625000000001</v>
      </c>
      <c r="BQ49" s="5">
        <v>0.5625</v>
      </c>
      <c r="BR49" s="5">
        <f>BQ49*$E49</f>
        <v>0.12656249999999999</v>
      </c>
      <c r="BS49" s="5">
        <v>0.25</v>
      </c>
      <c r="BT49" s="5">
        <f>BS49*$E49</f>
        <v>5.6250000000000001E-2</v>
      </c>
      <c r="BU49" s="5">
        <v>0.21875</v>
      </c>
      <c r="BV49" s="5">
        <f>BU49*$E49</f>
        <v>4.9218749999999999E-2</v>
      </c>
      <c r="BW49" s="5">
        <v>0.40625</v>
      </c>
      <c r="BX49" s="5">
        <f>BW49*$E49</f>
        <v>9.1406250000000008E-2</v>
      </c>
      <c r="BY49" s="5">
        <v>0.4375</v>
      </c>
      <c r="BZ49" s="5">
        <f>BY49*$E49</f>
        <v>9.8437499999999997E-2</v>
      </c>
    </row>
    <row r="50" spans="1:78">
      <c r="A50" t="s">
        <v>6</v>
      </c>
      <c r="B50">
        <v>27</v>
      </c>
      <c r="C50">
        <v>2</v>
      </c>
      <c r="D50">
        <f t="shared" si="0"/>
        <v>29</v>
      </c>
      <c r="E50" s="5">
        <f>D50/D$47</f>
        <v>0.36249999999999999</v>
      </c>
      <c r="F50">
        <v>3</v>
      </c>
      <c r="G50" s="5">
        <f t="shared" si="1"/>
        <v>0.10344827586206896</v>
      </c>
      <c r="H50" s="5">
        <f>F50/F$47</f>
        <v>0.2</v>
      </c>
      <c r="I50" s="5">
        <v>0.58333333333333337</v>
      </c>
      <c r="J50" s="5">
        <f>I50*$E50</f>
        <v>0.21145833333333333</v>
      </c>
      <c r="K50" s="5">
        <v>0.25</v>
      </c>
      <c r="L50" s="5">
        <f>K50*$E50</f>
        <v>9.0624999999999997E-2</v>
      </c>
      <c r="M50" s="5">
        <v>0.75</v>
      </c>
      <c r="N50" s="5">
        <f>M50*$E50</f>
        <v>0.27187499999999998</v>
      </c>
      <c r="O50" s="5">
        <v>1</v>
      </c>
      <c r="P50" s="5">
        <f>O50*$E50</f>
        <v>0.36249999999999999</v>
      </c>
      <c r="Q50" s="5">
        <v>0.91666666666666663</v>
      </c>
      <c r="R50" s="5">
        <f>Q50*$E50</f>
        <v>0.33229166666666665</v>
      </c>
      <c r="S50" s="5">
        <v>0.66666666666666663</v>
      </c>
      <c r="T50" s="5">
        <f>S50*$E50</f>
        <v>0.24166666666666664</v>
      </c>
      <c r="U50" s="5">
        <v>0.91666666666666663</v>
      </c>
      <c r="V50" s="5">
        <f>U50*$E50</f>
        <v>0.33229166666666665</v>
      </c>
      <c r="W50" s="5">
        <v>0.75</v>
      </c>
      <c r="X50" s="5">
        <f>W50*$E50</f>
        <v>0.27187499999999998</v>
      </c>
      <c r="Y50" s="5">
        <v>8.3333333333333329E-2</v>
      </c>
      <c r="Z50" s="5">
        <f>Y50*$E50</f>
        <v>3.020833333333333E-2</v>
      </c>
      <c r="AA50" s="5">
        <v>0.91666666666666663</v>
      </c>
      <c r="AB50" s="5">
        <f>AA50*$E50</f>
        <v>0.33229166666666665</v>
      </c>
      <c r="AC50" s="5">
        <v>0.66666666666666663</v>
      </c>
      <c r="AD50" s="5">
        <f>AC50*$E50</f>
        <v>0.24166666666666664</v>
      </c>
      <c r="AE50" s="5">
        <v>0.66666666666666663</v>
      </c>
      <c r="AF50" s="5">
        <f>AE50*$E50</f>
        <v>0.24166666666666664</v>
      </c>
      <c r="AG50" s="5">
        <v>0.25</v>
      </c>
      <c r="AH50" s="5">
        <f>AG50*$E50</f>
        <v>9.0624999999999997E-2</v>
      </c>
      <c r="AI50" s="5">
        <v>0.75</v>
      </c>
      <c r="AJ50" s="5">
        <f>AI50*$E50</f>
        <v>0.27187499999999998</v>
      </c>
      <c r="AK50" s="5">
        <v>0.91666666666666663</v>
      </c>
      <c r="AL50" s="5">
        <f>AK50*$E50</f>
        <v>0.33229166666666665</v>
      </c>
      <c r="AM50" s="5">
        <v>0.75</v>
      </c>
      <c r="AN50" s="5">
        <f>AM50*$E50</f>
        <v>0.27187499999999998</v>
      </c>
      <c r="AO50" s="5">
        <v>0.25</v>
      </c>
      <c r="AP50" s="5">
        <f>AO50*$E50</f>
        <v>9.0624999999999997E-2</v>
      </c>
      <c r="AQ50" s="5">
        <v>0.41666666666666669</v>
      </c>
      <c r="AR50" s="5">
        <f>AQ50*$E50</f>
        <v>0.15104166666666666</v>
      </c>
      <c r="AS50" s="5">
        <v>0</v>
      </c>
      <c r="AT50" s="5">
        <f>AS50*$E50</f>
        <v>0</v>
      </c>
      <c r="AU50" s="5">
        <v>0.58333333333333337</v>
      </c>
      <c r="AV50" s="5">
        <f>AU50*$E50</f>
        <v>0.21145833333333333</v>
      </c>
      <c r="AW50" s="5">
        <v>8.3333333333333329E-2</v>
      </c>
      <c r="AX50" s="5">
        <f>AW50*$E50</f>
        <v>3.020833333333333E-2</v>
      </c>
      <c r="AY50" s="5">
        <v>0.58333333333333337</v>
      </c>
      <c r="AZ50" s="5">
        <f>AY50*$E50</f>
        <v>0.21145833333333333</v>
      </c>
      <c r="BA50" s="5">
        <v>0.41666666666666669</v>
      </c>
      <c r="BB50" s="5">
        <f>BA50*$E50</f>
        <v>0.15104166666666666</v>
      </c>
      <c r="BC50" s="5">
        <v>0.58333333333333337</v>
      </c>
      <c r="BD50" s="5">
        <f>BC50*$E50</f>
        <v>0.21145833333333333</v>
      </c>
      <c r="BE50" s="5">
        <v>0.91666666666666663</v>
      </c>
      <c r="BF50" s="5">
        <f>BE50*$E50</f>
        <v>0.33229166666666665</v>
      </c>
      <c r="BG50" s="5">
        <v>0.91666666666666663</v>
      </c>
      <c r="BH50" s="5">
        <f>BG50*$E50</f>
        <v>0.33229166666666665</v>
      </c>
      <c r="BI50" s="5">
        <v>0.125</v>
      </c>
      <c r="BJ50" s="5">
        <f>BI50*$E50</f>
        <v>4.5312499999999999E-2</v>
      </c>
      <c r="BK50" s="5">
        <v>0.25</v>
      </c>
      <c r="BL50" s="5">
        <f>BK50*$E50</f>
        <v>9.0624999999999997E-2</v>
      </c>
      <c r="BM50" s="5">
        <v>0.875</v>
      </c>
      <c r="BN50" s="5">
        <f>BM50*$E50</f>
        <v>0.31718750000000001</v>
      </c>
      <c r="BO50" s="5">
        <v>0.75</v>
      </c>
      <c r="BP50" s="5">
        <f>BO50*$E50</f>
        <v>0.27187499999999998</v>
      </c>
      <c r="BQ50" s="5">
        <v>0.75</v>
      </c>
      <c r="BR50" s="5">
        <f>BQ50*$E50</f>
        <v>0.27187499999999998</v>
      </c>
      <c r="BS50" s="5">
        <v>0.125</v>
      </c>
      <c r="BT50" s="5">
        <f>BS50*$E50</f>
        <v>4.5312499999999999E-2</v>
      </c>
      <c r="BU50" s="5">
        <v>0.375</v>
      </c>
      <c r="BV50" s="5">
        <f>BU50*$E50</f>
        <v>0.13593749999999999</v>
      </c>
      <c r="BW50" s="5">
        <v>0.625</v>
      </c>
      <c r="BX50" s="5">
        <f>BW50*$E50</f>
        <v>0.2265625</v>
      </c>
      <c r="BY50" s="5">
        <v>0.125</v>
      </c>
      <c r="BZ50" s="5">
        <f>BY50*$E50</f>
        <v>4.5312499999999999E-2</v>
      </c>
    </row>
    <row r="51" spans="1:78" ht="24">
      <c r="A51" t="s">
        <v>57</v>
      </c>
      <c r="B51">
        <v>137</v>
      </c>
      <c r="C51">
        <v>62</v>
      </c>
      <c r="D51">
        <f t="shared" si="0"/>
        <v>199</v>
      </c>
      <c r="E51" s="5">
        <f>SUM(D52:D56)/D51</f>
        <v>1</v>
      </c>
      <c r="F51">
        <v>47</v>
      </c>
      <c r="G51" s="5">
        <f t="shared" si="1"/>
        <v>0.23618090452261306</v>
      </c>
      <c r="I51" s="5">
        <v>0.48404255319148937</v>
      </c>
      <c r="J51" s="5">
        <f>SUM(J52:J56)/$E51</f>
        <v>0.43829725550831078</v>
      </c>
      <c r="K51" s="5">
        <v>0.39893617021276595</v>
      </c>
      <c r="L51" s="5">
        <f>SUM(L52:L56)/$E51</f>
        <v>0.47488403556242759</v>
      </c>
      <c r="M51" s="5">
        <v>0.68333333333333335</v>
      </c>
      <c r="N51" s="5">
        <f>SUM(N52:N56)/$E51</f>
        <v>0.63245630988952861</v>
      </c>
      <c r="O51" s="5">
        <v>0.87765957446808507</v>
      </c>
      <c r="P51" s="5">
        <f>SUM(P52:P56)/$E51</f>
        <v>0.84215307305759568</v>
      </c>
      <c r="Q51" s="5">
        <v>0.63297872340425532</v>
      </c>
      <c r="R51" s="5">
        <f>SUM(R52:R56)/$E51</f>
        <v>0.55908388094317751</v>
      </c>
      <c r="S51" s="5">
        <v>0.76111111111111107</v>
      </c>
      <c r="T51" s="5">
        <f>SUM(T52:T56)/$E51</f>
        <v>0.74130266718206417</v>
      </c>
      <c r="U51" s="5">
        <v>0.68085106382978722</v>
      </c>
      <c r="V51" s="5">
        <f>SUM(V52:V56)/$E51</f>
        <v>0.61429261693080783</v>
      </c>
      <c r="W51" s="5">
        <v>0.70744680851063835</v>
      </c>
      <c r="X51" s="5">
        <f>SUM(X52:X56)/$E51</f>
        <v>0.7433127174333205</v>
      </c>
      <c r="Y51" s="5">
        <v>0.51063829787234039</v>
      </c>
      <c r="Z51" s="5">
        <f>SUM(Z52:Z56)/$E51</f>
        <v>0.56469849246231152</v>
      </c>
      <c r="AA51" s="5">
        <v>0.73913043478260865</v>
      </c>
      <c r="AB51" s="5">
        <f>SUM(AB52:AB56)/$E51</f>
        <v>0.69385388480865862</v>
      </c>
      <c r="AC51" s="5">
        <v>0.53723404255319152</v>
      </c>
      <c r="AD51" s="5">
        <f>SUM(AD52:AD56)/$E51</f>
        <v>0.52478739853111711</v>
      </c>
      <c r="AE51" s="5">
        <v>0.41847826086956524</v>
      </c>
      <c r="AF51" s="5">
        <f>SUM(AF52:AF56)/$E51</f>
        <v>0.39085864545399063</v>
      </c>
      <c r="AG51" s="5">
        <v>0.46276595744680848</v>
      </c>
      <c r="AH51" s="5">
        <f>SUM(AH52:AH56)/$E51</f>
        <v>0.50918051797448782</v>
      </c>
      <c r="AI51" s="5">
        <v>0.40957446808510639</v>
      </c>
      <c r="AJ51" s="5">
        <f>SUM(AJ52:AJ56)/$E51</f>
        <v>0.35466756861229221</v>
      </c>
      <c r="AK51" s="5">
        <v>0.60555555555555551</v>
      </c>
      <c r="AL51" s="5">
        <f>SUM(AL52:AL56)/$E51</f>
        <v>0.56252415925782762</v>
      </c>
      <c r="AM51" s="5">
        <v>0.6436170212765957</v>
      </c>
      <c r="AN51" s="5">
        <f>SUM(AN52:AN56)/$E51</f>
        <v>0.67731928875144964</v>
      </c>
      <c r="AO51" s="5">
        <v>0.34444444444444444</v>
      </c>
      <c r="AP51" s="5">
        <f>SUM(AP52:AP56)/$E51</f>
        <v>0.4132537688442211</v>
      </c>
      <c r="AQ51" s="5">
        <v>0.48369565217391303</v>
      </c>
      <c r="AR51" s="5">
        <f>SUM(AR52:AR56)/$E51</f>
        <v>0.50194723618090453</v>
      </c>
      <c r="AS51" s="5">
        <v>0.32446808510638298</v>
      </c>
      <c r="AT51" s="5">
        <f>SUM(AT52:AT56)/$E51</f>
        <v>0.34682064166988796</v>
      </c>
      <c r="AU51" s="5">
        <v>0.63297872340425532</v>
      </c>
      <c r="AV51" s="5">
        <f>SUM(AV52:AV56)/$E51</f>
        <v>0.60536335523772711</v>
      </c>
      <c r="AW51" s="5">
        <v>0.22282608695652173</v>
      </c>
      <c r="AX51" s="5">
        <f>SUM(AX52:AX56)/$E51</f>
        <v>0.24551248143551768</v>
      </c>
      <c r="AY51" s="5">
        <v>0.46739130434782611</v>
      </c>
      <c r="AZ51" s="5">
        <f>SUM(AZ52:AZ56)/$E51</f>
        <v>0.44439505218399689</v>
      </c>
      <c r="BA51" s="5">
        <v>0.40760869565217389</v>
      </c>
      <c r="BB51" s="5">
        <f>SUM(BB52:BB56)/$E51</f>
        <v>0.36656841901816772</v>
      </c>
      <c r="BC51" s="5">
        <v>0.63586956521739135</v>
      </c>
      <c r="BD51" s="5">
        <f>SUM(BD52:BD56)/$E51</f>
        <v>0.67322671047545424</v>
      </c>
      <c r="BE51" s="5">
        <v>0.75</v>
      </c>
      <c r="BF51" s="5">
        <f>SUM(BF52:BF56)/$E51</f>
        <v>0.69682064166988789</v>
      </c>
      <c r="BG51" s="5">
        <v>0.74468085106382975</v>
      </c>
      <c r="BH51" s="5">
        <f>SUM(BH52:BH56)/$E51</f>
        <v>0.6984054889833784</v>
      </c>
      <c r="BI51" s="5">
        <v>0.32608695652173914</v>
      </c>
      <c r="BJ51" s="5">
        <f>SUM(BJ52:BJ56)/$E51</f>
        <v>0.33542001505503216</v>
      </c>
      <c r="BK51" s="5">
        <v>0.51630434782608692</v>
      </c>
      <c r="BL51" s="5">
        <f>SUM(BL52:BL56)/$E51</f>
        <v>0.5525405366915549</v>
      </c>
      <c r="BM51" s="5">
        <v>0.60869565217391308</v>
      </c>
      <c r="BN51" s="5">
        <f>SUM(BN52:BN56)/$E51</f>
        <v>0.57785587858319931</v>
      </c>
      <c r="BO51" s="5">
        <v>0.69444444444444442</v>
      </c>
      <c r="BP51" s="5">
        <f>SUM(BP52:BP56)/$E51</f>
        <v>0.64953385347791592</v>
      </c>
      <c r="BQ51" s="5">
        <v>0.65340909090909094</v>
      </c>
      <c r="BR51" s="5">
        <f>SUM(BR52:BR56)/$E51</f>
        <v>0.65119185671949498</v>
      </c>
      <c r="BS51" s="5">
        <v>0.33720930232558138</v>
      </c>
      <c r="BT51" s="5">
        <f>SUM(BT52:BT56)/$E51</f>
        <v>0.3401315789473684</v>
      </c>
      <c r="BU51" s="5">
        <v>0.36666666666666664</v>
      </c>
      <c r="BV51" s="5">
        <f>SUM(BV52:BV56)/$E51</f>
        <v>0.39374865781900958</v>
      </c>
      <c r="BW51" s="5">
        <v>0.43888888888888888</v>
      </c>
      <c r="BX51" s="5">
        <f>SUM(BX52:BX56)/$E51</f>
        <v>0.41344221105527634</v>
      </c>
      <c r="BY51" s="5">
        <v>0.5</v>
      </c>
      <c r="BZ51" s="5">
        <f>SUM(BZ52:BZ56)/$E51</f>
        <v>0.50849541228409256</v>
      </c>
    </row>
    <row r="52" spans="1:78" ht="36">
      <c r="A52" t="s">
        <v>4</v>
      </c>
      <c r="B52">
        <v>20</v>
      </c>
      <c r="C52">
        <v>7</v>
      </c>
      <c r="D52">
        <f t="shared" si="0"/>
        <v>27</v>
      </c>
      <c r="E52" s="5">
        <f>D52/D$51</f>
        <v>0.135678391959799</v>
      </c>
      <c r="F52">
        <v>6</v>
      </c>
      <c r="G52" s="5">
        <f t="shared" si="1"/>
        <v>0.22222222222222221</v>
      </c>
      <c r="H52" s="5">
        <f>F52/F$51</f>
        <v>0.1276595744680851</v>
      </c>
      <c r="I52" s="5">
        <v>0.875</v>
      </c>
      <c r="J52" s="5">
        <f>I52*$E52</f>
        <v>0.11871859296482412</v>
      </c>
      <c r="K52" s="5">
        <v>0.125</v>
      </c>
      <c r="L52" s="5">
        <f>K52*$E52</f>
        <v>1.6959798994974875E-2</v>
      </c>
      <c r="M52" s="5">
        <v>0.75</v>
      </c>
      <c r="N52" s="5">
        <f>M52*$E52</f>
        <v>0.10175879396984924</v>
      </c>
      <c r="O52" s="5">
        <v>1</v>
      </c>
      <c r="P52" s="5">
        <f>O52*$E52</f>
        <v>0.135678391959799</v>
      </c>
      <c r="Q52" s="5">
        <v>1</v>
      </c>
      <c r="R52" s="5">
        <f>Q52*$E52</f>
        <v>0.135678391959799</v>
      </c>
      <c r="S52" s="5">
        <v>0.95</v>
      </c>
      <c r="T52" s="5">
        <f>S52*$E52</f>
        <v>0.12889447236180904</v>
      </c>
      <c r="U52" s="5">
        <v>0.95833333333333337</v>
      </c>
      <c r="V52" s="5">
        <f>U52*$E52</f>
        <v>0.13002512562814073</v>
      </c>
      <c r="W52" s="5">
        <v>0.66666666666666663</v>
      </c>
      <c r="X52" s="5">
        <f>W52*$E52</f>
        <v>9.0452261306532666E-2</v>
      </c>
      <c r="Y52" s="5">
        <v>0.45833333333333331</v>
      </c>
      <c r="Z52" s="5">
        <f>Y52*$E52</f>
        <v>6.2185929648241205E-2</v>
      </c>
      <c r="AA52" s="5">
        <v>0.8</v>
      </c>
      <c r="AB52" s="5">
        <f>AA52*$E52</f>
        <v>0.10854271356783921</v>
      </c>
      <c r="AC52" s="5">
        <v>0.54166666666666663</v>
      </c>
      <c r="AD52" s="5">
        <f>AC52*$E52</f>
        <v>7.3492462311557788E-2</v>
      </c>
      <c r="AE52" s="5">
        <v>0.29166666666666669</v>
      </c>
      <c r="AF52" s="5">
        <f>AE52*$E52</f>
        <v>3.9572864321608045E-2</v>
      </c>
      <c r="AG52" s="5">
        <v>0.25</v>
      </c>
      <c r="AH52" s="5">
        <f>AG52*$E52</f>
        <v>3.391959798994975E-2</v>
      </c>
      <c r="AI52" s="5">
        <v>0.875</v>
      </c>
      <c r="AJ52" s="5">
        <f>AI52*$E52</f>
        <v>0.11871859296482412</v>
      </c>
      <c r="AK52" s="5">
        <v>0.9</v>
      </c>
      <c r="AL52" s="5">
        <f>AK52*$E52</f>
        <v>0.1221105527638191</v>
      </c>
      <c r="AM52" s="5">
        <v>0.625</v>
      </c>
      <c r="AN52" s="5">
        <f>AM52*$E52</f>
        <v>8.4798994974874378E-2</v>
      </c>
      <c r="AO52" s="5">
        <v>4.1666666666666664E-2</v>
      </c>
      <c r="AP52" s="5">
        <f>AO52*$E52</f>
        <v>5.6532663316582916E-3</v>
      </c>
      <c r="AQ52" s="5">
        <v>0.5</v>
      </c>
      <c r="AR52" s="5">
        <f>AQ52*$E52</f>
        <v>6.78391959798995E-2</v>
      </c>
      <c r="AS52" s="5">
        <v>0.29166666666666669</v>
      </c>
      <c r="AT52" s="5">
        <f>AS52*$E52</f>
        <v>3.9572864321608045E-2</v>
      </c>
      <c r="AU52" s="5">
        <v>0.95833333333333337</v>
      </c>
      <c r="AV52" s="5">
        <f>AU52*$E52</f>
        <v>0.13002512562814073</v>
      </c>
      <c r="AW52" s="5">
        <v>0.20833333333333334</v>
      </c>
      <c r="AX52" s="5">
        <f>AW52*$E52</f>
        <v>2.8266331658291458E-2</v>
      </c>
      <c r="AY52" s="5">
        <v>0.7</v>
      </c>
      <c r="AZ52" s="5">
        <f>AY52*$E52</f>
        <v>9.4974874371859294E-2</v>
      </c>
      <c r="BA52" s="5">
        <v>0.41666666666666669</v>
      </c>
      <c r="BB52" s="5">
        <f>BA52*$E52</f>
        <v>5.6532663316582916E-2</v>
      </c>
      <c r="BC52" s="5">
        <v>0.5</v>
      </c>
      <c r="BD52" s="5">
        <f>BC52*$E52</f>
        <v>6.78391959798995E-2</v>
      </c>
      <c r="BE52" s="5">
        <v>0.91666666666666663</v>
      </c>
      <c r="BF52" s="5">
        <f>BE52*$E52</f>
        <v>0.12437185929648241</v>
      </c>
      <c r="BG52" s="5">
        <v>0.875</v>
      </c>
      <c r="BH52" s="5">
        <f>BG52*$E52</f>
        <v>0.11871859296482412</v>
      </c>
      <c r="BI52" s="5">
        <v>0.16666666666666666</v>
      </c>
      <c r="BJ52" s="5">
        <f>BI52*$E52</f>
        <v>2.2613065326633167E-2</v>
      </c>
      <c r="BK52" s="5">
        <v>0.45833333333333331</v>
      </c>
      <c r="BL52" s="5">
        <f>BK52*$E52</f>
        <v>6.2185929648241205E-2</v>
      </c>
      <c r="BM52" s="5">
        <v>0.66666666666666663</v>
      </c>
      <c r="BN52" s="5">
        <f>BM52*$E52</f>
        <v>9.0452261306532666E-2</v>
      </c>
      <c r="BO52" s="5">
        <v>0.91666666666666663</v>
      </c>
      <c r="BP52" s="5">
        <f>BO52*$E52</f>
        <v>0.12437185929648241</v>
      </c>
      <c r="BQ52" s="5">
        <v>0.6</v>
      </c>
      <c r="BR52" s="5">
        <f>BQ52*$E52</f>
        <v>8.1407035175879397E-2</v>
      </c>
      <c r="BS52" s="5">
        <v>0.4375</v>
      </c>
      <c r="BT52" s="5">
        <f>BS52*$E52</f>
        <v>5.9359296482412061E-2</v>
      </c>
      <c r="BU52" s="5">
        <v>0.16666666666666666</v>
      </c>
      <c r="BV52" s="5">
        <f>BU52*$E52</f>
        <v>2.2613065326633167E-2</v>
      </c>
      <c r="BW52" s="5">
        <v>0.66666666666666663</v>
      </c>
      <c r="BX52" s="5">
        <f>BW52*$E52</f>
        <v>9.0452261306532666E-2</v>
      </c>
      <c r="BY52" s="5">
        <v>0.79166666666666663</v>
      </c>
      <c r="BZ52" s="5">
        <f>BY52*$E52</f>
        <v>0.10741206030150753</v>
      </c>
    </row>
    <row r="53" spans="1:78">
      <c r="A53" t="s">
        <v>3</v>
      </c>
      <c r="B53">
        <v>54</v>
      </c>
      <c r="C53">
        <v>21</v>
      </c>
      <c r="D53">
        <f t="shared" si="0"/>
        <v>75</v>
      </c>
      <c r="E53" s="5">
        <f>D53/D$51</f>
        <v>0.37688442211055279</v>
      </c>
      <c r="F53">
        <v>13</v>
      </c>
      <c r="G53" s="5">
        <f t="shared" si="1"/>
        <v>0.17333333333333334</v>
      </c>
      <c r="H53" s="5">
        <f>F53/F$51</f>
        <v>0.27659574468085107</v>
      </c>
      <c r="I53" s="5">
        <v>0.13461538461538461</v>
      </c>
      <c r="J53" s="5">
        <f>I53*$E53</f>
        <v>5.0734441437959028E-2</v>
      </c>
      <c r="K53" s="5">
        <v>0.80769230769230771</v>
      </c>
      <c r="L53" s="5">
        <f>K53*$E53</f>
        <v>0.30440664862775418</v>
      </c>
      <c r="M53" s="5">
        <v>0.46153846153846156</v>
      </c>
      <c r="N53" s="5">
        <f>M53*$E53</f>
        <v>0.17394665635871667</v>
      </c>
      <c r="O53" s="5">
        <v>0.65384615384615385</v>
      </c>
      <c r="P53" s="5">
        <f>O53*$E53</f>
        <v>0.24642442984151527</v>
      </c>
      <c r="Q53" s="5">
        <v>0.23076923076923078</v>
      </c>
      <c r="R53" s="5">
        <f>Q53*$E53</f>
        <v>8.6973328179358336E-2</v>
      </c>
      <c r="S53" s="5">
        <v>0.57692307692307687</v>
      </c>
      <c r="T53" s="5">
        <f>S53*$E53</f>
        <v>0.21743332044839581</v>
      </c>
      <c r="U53" s="5">
        <v>0.32692307692307693</v>
      </c>
      <c r="V53" s="5">
        <f>U53*$E53</f>
        <v>0.12321221492075764</v>
      </c>
      <c r="W53" s="5">
        <v>0.82692307692307687</v>
      </c>
      <c r="X53" s="5">
        <f>W53*$E53</f>
        <v>0.31165442597603399</v>
      </c>
      <c r="Y53" s="5">
        <v>0.75</v>
      </c>
      <c r="Z53" s="5">
        <f>Y53*$E53</f>
        <v>0.2826633165829146</v>
      </c>
      <c r="AA53" s="5">
        <v>0.55769230769230771</v>
      </c>
      <c r="AB53" s="5">
        <f>AA53*$E53</f>
        <v>0.21018554310011597</v>
      </c>
      <c r="AC53" s="5">
        <v>0.48076923076923078</v>
      </c>
      <c r="AD53" s="5">
        <f>AC53*$E53</f>
        <v>0.18119443370699653</v>
      </c>
      <c r="AE53" s="5">
        <v>0.30769230769230771</v>
      </c>
      <c r="AF53" s="5">
        <f>AE53*$E53</f>
        <v>0.11596443757247779</v>
      </c>
      <c r="AG53" s="5">
        <v>0.80769230769230771</v>
      </c>
      <c r="AH53" s="5">
        <f>AG53*$E53</f>
        <v>0.30440664862775418</v>
      </c>
      <c r="AI53" s="5">
        <v>0.11538461538461539</v>
      </c>
      <c r="AJ53" s="5">
        <f>AI53*$E53</f>
        <v>4.3486664089679168E-2</v>
      </c>
      <c r="AK53" s="5">
        <v>0.26923076923076922</v>
      </c>
      <c r="AL53" s="5">
        <f>AK53*$E53</f>
        <v>0.10146888287591806</v>
      </c>
      <c r="AM53" s="5">
        <v>0.84615384615384615</v>
      </c>
      <c r="AN53" s="5">
        <f>AM53*$E53</f>
        <v>0.3189022033243139</v>
      </c>
      <c r="AO53" s="5">
        <v>0.66666666666666663</v>
      </c>
      <c r="AP53" s="5">
        <f>AO53*$E53</f>
        <v>0.25125628140703515</v>
      </c>
      <c r="AQ53" s="5">
        <v>0.5625</v>
      </c>
      <c r="AR53" s="5">
        <f>AQ53*$E53</f>
        <v>0.21199748743718594</v>
      </c>
      <c r="AS53" s="5">
        <v>0.51923076923076927</v>
      </c>
      <c r="AT53" s="5">
        <f>AS53*$E53</f>
        <v>0.19568998840355628</v>
      </c>
      <c r="AU53" s="5">
        <v>0.51923076923076927</v>
      </c>
      <c r="AV53" s="5">
        <f>AU53*$E53</f>
        <v>0.19568998840355628</v>
      </c>
      <c r="AW53" s="5">
        <v>0.28846153846153844</v>
      </c>
      <c r="AX53" s="5">
        <f>AW53*$E53</f>
        <v>0.1087166602241979</v>
      </c>
      <c r="AY53" s="5">
        <v>0.28846153846153844</v>
      </c>
      <c r="AZ53" s="5">
        <f>AY53*$E53</f>
        <v>0.1087166602241979</v>
      </c>
      <c r="BA53" s="5">
        <v>0.28846153846153844</v>
      </c>
      <c r="BB53" s="5">
        <f>BA53*$E53</f>
        <v>0.1087166602241979</v>
      </c>
      <c r="BC53" s="5">
        <v>0.78846153846153844</v>
      </c>
      <c r="BD53" s="5">
        <f>BC53*$E53</f>
        <v>0.29715887127947432</v>
      </c>
      <c r="BE53" s="5">
        <v>0.51923076923076927</v>
      </c>
      <c r="BF53" s="5">
        <f>BE53*$E53</f>
        <v>0.19568998840355628</v>
      </c>
      <c r="BG53" s="5">
        <v>0.48076923076923078</v>
      </c>
      <c r="BH53" s="5">
        <f>BG53*$E53</f>
        <v>0.18119443370699653</v>
      </c>
      <c r="BI53" s="5">
        <v>0.36538461538461536</v>
      </c>
      <c r="BJ53" s="5">
        <f>BI53*$E53</f>
        <v>0.13770776961731734</v>
      </c>
      <c r="BK53" s="5">
        <v>0.65384615384615385</v>
      </c>
      <c r="BL53" s="5">
        <f>BK53*$E53</f>
        <v>0.24642442984151527</v>
      </c>
      <c r="BM53" s="5">
        <v>0.36538461538461536</v>
      </c>
      <c r="BN53" s="5">
        <f>BM53*$E53</f>
        <v>0.13770776961731734</v>
      </c>
      <c r="BO53" s="5">
        <v>0.4375</v>
      </c>
      <c r="BP53" s="5">
        <f>BO53*$E53</f>
        <v>0.16488693467336685</v>
      </c>
      <c r="BQ53" s="5">
        <v>0.61538461538461542</v>
      </c>
      <c r="BR53" s="5">
        <f>BQ53*$E53</f>
        <v>0.23192887514495558</v>
      </c>
      <c r="BS53" s="5">
        <v>0.33333333333333331</v>
      </c>
      <c r="BT53" s="5">
        <f>BS53*$E53</f>
        <v>0.12562814070351758</v>
      </c>
      <c r="BU53" s="5">
        <v>0.59615384615384615</v>
      </c>
      <c r="BV53" s="5">
        <f>BU53*$E53</f>
        <v>0.22468109779667569</v>
      </c>
      <c r="BW53" s="5">
        <v>0.20833333333333334</v>
      </c>
      <c r="BX53" s="5">
        <f>BW53*$E53</f>
        <v>7.8517587939698499E-2</v>
      </c>
      <c r="BY53" s="5">
        <v>0.48076923076923078</v>
      </c>
      <c r="BZ53" s="5">
        <f>BY53*$E53</f>
        <v>0.18119443370699653</v>
      </c>
    </row>
    <row r="54" spans="1:78">
      <c r="A54" t="s">
        <v>7</v>
      </c>
      <c r="C54">
        <v>6</v>
      </c>
      <c r="D54">
        <f t="shared" si="0"/>
        <v>6</v>
      </c>
      <c r="E54" s="5">
        <f>D54/D$51</f>
        <v>3.015075376884422E-2</v>
      </c>
      <c r="F54">
        <v>3</v>
      </c>
      <c r="G54" s="5">
        <f t="shared" si="1"/>
        <v>0.5</v>
      </c>
      <c r="H54" s="5">
        <f>F54/F$51</f>
        <v>6.3829787234042548E-2</v>
      </c>
      <c r="I54" s="5">
        <v>0.58333333333333337</v>
      </c>
      <c r="J54" s="5">
        <f>I54*$E54</f>
        <v>1.7587939698492462E-2</v>
      </c>
      <c r="K54" s="5">
        <v>8.3333333333333329E-2</v>
      </c>
      <c r="L54" s="5">
        <f>K54*$E54</f>
        <v>2.5125628140703514E-3</v>
      </c>
      <c r="M54" s="5">
        <v>1</v>
      </c>
      <c r="N54" s="5">
        <f>M54*$E54</f>
        <v>3.015075376884422E-2</v>
      </c>
      <c r="O54" s="5">
        <v>1</v>
      </c>
      <c r="P54" s="5">
        <f>O54*$E54</f>
        <v>3.015075376884422E-2</v>
      </c>
      <c r="Q54" s="5">
        <v>1</v>
      </c>
      <c r="R54" s="5">
        <f>Q54*$E54</f>
        <v>3.015075376884422E-2</v>
      </c>
      <c r="S54" s="5">
        <v>0.875</v>
      </c>
      <c r="T54" s="5">
        <f>S54*$E54</f>
        <v>2.6381909547738693E-2</v>
      </c>
      <c r="U54" s="5">
        <v>0.91666666666666663</v>
      </c>
      <c r="V54" s="5">
        <f>U54*$E54</f>
        <v>2.7638190954773868E-2</v>
      </c>
      <c r="W54" s="5">
        <v>0.16666666666666666</v>
      </c>
      <c r="X54" s="5">
        <f>W54*$E54</f>
        <v>5.0251256281407027E-3</v>
      </c>
      <c r="Y54" s="5">
        <v>0.25</v>
      </c>
      <c r="Z54" s="5">
        <f>Y54*$E54</f>
        <v>7.537688442211055E-3</v>
      </c>
      <c r="AA54" s="5">
        <v>1</v>
      </c>
      <c r="AB54" s="5">
        <f>AA54*$E54</f>
        <v>3.015075376884422E-2</v>
      </c>
      <c r="AC54" s="5">
        <v>0.66666666666666663</v>
      </c>
      <c r="AD54" s="5">
        <f>AC54*$E54</f>
        <v>2.0100502512562811E-2</v>
      </c>
      <c r="AE54" s="5">
        <v>0.58333333333333337</v>
      </c>
      <c r="AF54" s="5">
        <f>AE54*$E54</f>
        <v>1.7587939698492462E-2</v>
      </c>
      <c r="AG54" s="5">
        <v>8.3333333333333329E-2</v>
      </c>
      <c r="AH54" s="5">
        <f>AG54*$E54</f>
        <v>2.5125628140703514E-3</v>
      </c>
      <c r="AI54" s="5">
        <v>1</v>
      </c>
      <c r="AJ54" s="5">
        <f>AI54*$E54</f>
        <v>3.015075376884422E-2</v>
      </c>
      <c r="AK54" s="5">
        <v>0.5</v>
      </c>
      <c r="AL54" s="5">
        <f>AK54*$E54</f>
        <v>1.507537688442211E-2</v>
      </c>
      <c r="AM54" s="5">
        <v>8.3333333333333329E-2</v>
      </c>
      <c r="AN54" s="5">
        <f>AM54*$E54</f>
        <v>2.5125628140703514E-3</v>
      </c>
      <c r="AO54" s="5">
        <v>0</v>
      </c>
      <c r="AP54" s="5">
        <f>AO54*$E54</f>
        <v>0</v>
      </c>
      <c r="AQ54" s="5">
        <v>0.16666666666666666</v>
      </c>
      <c r="AR54" s="5">
        <f>AQ54*$E54</f>
        <v>5.0251256281407027E-3</v>
      </c>
      <c r="AS54" s="5">
        <v>0.25</v>
      </c>
      <c r="AT54" s="5">
        <f>AS54*$E54</f>
        <v>7.537688442211055E-3</v>
      </c>
      <c r="AU54" s="5">
        <v>1</v>
      </c>
      <c r="AV54" s="5">
        <f>AU54*$E54</f>
        <v>3.015075376884422E-2</v>
      </c>
      <c r="AW54" s="5">
        <v>0</v>
      </c>
      <c r="AX54" s="5">
        <f>AW54*$E54</f>
        <v>0</v>
      </c>
      <c r="AY54" s="5">
        <v>0.41666666666666669</v>
      </c>
      <c r="AZ54" s="5">
        <f>AY54*$E54</f>
        <v>1.2562814070351759E-2</v>
      </c>
      <c r="BA54" s="5">
        <v>1</v>
      </c>
      <c r="BB54" s="5">
        <f>BA54*$E54</f>
        <v>3.015075376884422E-2</v>
      </c>
      <c r="BC54" s="5">
        <v>0.16666666666666666</v>
      </c>
      <c r="BD54" s="5">
        <f>BC54*$E54</f>
        <v>5.0251256281407027E-3</v>
      </c>
      <c r="BE54" s="5">
        <v>1</v>
      </c>
      <c r="BF54" s="5">
        <f>BE54*$E54</f>
        <v>3.015075376884422E-2</v>
      </c>
      <c r="BG54" s="5">
        <v>1</v>
      </c>
      <c r="BH54" s="5">
        <f>BG54*$E54</f>
        <v>3.015075376884422E-2</v>
      </c>
      <c r="BI54" s="5">
        <v>0.33333333333333331</v>
      </c>
      <c r="BJ54" s="5">
        <f>BI54*$E54</f>
        <v>1.0050251256281405E-2</v>
      </c>
      <c r="BK54" s="5">
        <v>0.16666666666666666</v>
      </c>
      <c r="BL54" s="5">
        <f>BK54*$E54</f>
        <v>5.0251256281407027E-3</v>
      </c>
      <c r="BM54" s="5">
        <v>0.5</v>
      </c>
      <c r="BN54" s="5">
        <f>BM54*$E54</f>
        <v>1.507537688442211E-2</v>
      </c>
      <c r="BO54" s="5">
        <v>1</v>
      </c>
      <c r="BP54" s="5">
        <f>BO54*$E54</f>
        <v>3.015075376884422E-2</v>
      </c>
      <c r="BQ54" s="5">
        <v>0.58333333333333337</v>
      </c>
      <c r="BR54" s="5">
        <f>BQ54*$E54</f>
        <v>1.7587939698492462E-2</v>
      </c>
      <c r="BS54" s="5">
        <v>0.41666666666666669</v>
      </c>
      <c r="BT54" s="5">
        <f>BS54*$E54</f>
        <v>1.2562814070351759E-2</v>
      </c>
      <c r="BU54" s="5">
        <v>0.33333333333333331</v>
      </c>
      <c r="BV54" s="5">
        <f>BU54*$E54</f>
        <v>1.0050251256281405E-2</v>
      </c>
      <c r="BW54" s="5">
        <v>0.33333333333333331</v>
      </c>
      <c r="BX54" s="5">
        <f>BW54*$E54</f>
        <v>1.0050251256281405E-2</v>
      </c>
      <c r="BY54" s="5">
        <v>0.58333333333333337</v>
      </c>
      <c r="BZ54" s="5">
        <f>BY54*$E54</f>
        <v>1.7587939698492462E-2</v>
      </c>
    </row>
    <row r="55" spans="1:78">
      <c r="A55" t="s">
        <v>8</v>
      </c>
      <c r="B55">
        <v>14</v>
      </c>
      <c r="C55">
        <v>9</v>
      </c>
      <c r="D55">
        <f t="shared" si="0"/>
        <v>23</v>
      </c>
      <c r="E55" s="5">
        <f>D55/D$51</f>
        <v>0.11557788944723618</v>
      </c>
      <c r="F55">
        <v>5</v>
      </c>
      <c r="G55" s="5">
        <f t="shared" si="1"/>
        <v>0.21739130434782608</v>
      </c>
      <c r="H55" s="5">
        <f>F55/F$51</f>
        <v>0.10638297872340426</v>
      </c>
      <c r="I55" s="5">
        <v>0.4</v>
      </c>
      <c r="J55" s="5">
        <f>I55*$E55</f>
        <v>4.6231155778894473E-2</v>
      </c>
      <c r="K55" s="5">
        <v>0.9</v>
      </c>
      <c r="L55" s="5">
        <f>K55*$E55</f>
        <v>0.10402010050251256</v>
      </c>
      <c r="M55" s="5">
        <v>0.375</v>
      </c>
      <c r="N55" s="5">
        <f>M55*$E55</f>
        <v>4.3341708542713568E-2</v>
      </c>
      <c r="O55" s="5">
        <v>0.8</v>
      </c>
      <c r="P55" s="5">
        <f>O55*$E55</f>
        <v>9.2462311557788945E-2</v>
      </c>
      <c r="Q55" s="5">
        <v>0.1</v>
      </c>
      <c r="R55" s="5">
        <f>Q55*$E55</f>
        <v>1.1557788944723618E-2</v>
      </c>
      <c r="S55" s="5">
        <v>0.75</v>
      </c>
      <c r="T55" s="5">
        <f>S55*$E55</f>
        <v>8.6683417085427136E-2</v>
      </c>
      <c r="U55" s="5">
        <v>0.15</v>
      </c>
      <c r="V55" s="5">
        <f>U55*$E55</f>
        <v>1.7336683417085427E-2</v>
      </c>
      <c r="W55" s="5">
        <v>0.95</v>
      </c>
      <c r="X55" s="5">
        <f>W55*$E55</f>
        <v>0.10979899497487437</v>
      </c>
      <c r="Y55" s="5">
        <v>0.95</v>
      </c>
      <c r="Z55" s="5">
        <f>Y55*$E55</f>
        <v>0.10979899497487437</v>
      </c>
      <c r="AA55" s="5">
        <v>0.25</v>
      </c>
      <c r="AB55" s="5">
        <f>AA55*$E55</f>
        <v>2.8894472361809045E-2</v>
      </c>
      <c r="AC55" s="5">
        <v>0.5</v>
      </c>
      <c r="AD55" s="5">
        <f>AC55*$E55</f>
        <v>5.7788944723618091E-2</v>
      </c>
      <c r="AE55" s="5">
        <v>0.25</v>
      </c>
      <c r="AF55" s="5">
        <f>AE55*$E55</f>
        <v>2.8894472361809045E-2</v>
      </c>
      <c r="AG55" s="5">
        <v>0.2</v>
      </c>
      <c r="AH55" s="5">
        <f>AG55*$E55</f>
        <v>2.3115577889447236E-2</v>
      </c>
      <c r="AI55" s="5">
        <v>0</v>
      </c>
      <c r="AJ55" s="5">
        <f>AI55*$E55</f>
        <v>0</v>
      </c>
      <c r="AK55" s="5">
        <v>0.4</v>
      </c>
      <c r="AL55" s="5">
        <f>AK55*$E55</f>
        <v>4.6231155778894473E-2</v>
      </c>
      <c r="AM55" s="5">
        <v>0.35</v>
      </c>
      <c r="AN55" s="5">
        <f>AM55*$E55</f>
        <v>4.0452261306532664E-2</v>
      </c>
      <c r="AO55" s="5">
        <v>0.6875</v>
      </c>
      <c r="AP55" s="5">
        <f>AO55*$E55</f>
        <v>7.9459798994974878E-2</v>
      </c>
      <c r="AQ55" s="5">
        <v>0.4</v>
      </c>
      <c r="AR55" s="5">
        <f>AQ55*$E55</f>
        <v>4.6231155778894473E-2</v>
      </c>
      <c r="AS55" s="5">
        <v>0.05</v>
      </c>
      <c r="AT55" s="5">
        <f>AS55*$E55</f>
        <v>5.7788944723618091E-3</v>
      </c>
      <c r="AU55" s="5">
        <v>0.2</v>
      </c>
      <c r="AV55" s="5">
        <f>AU55*$E55</f>
        <v>2.3115577889447236E-2</v>
      </c>
      <c r="AW55" s="5">
        <v>0.55000000000000004</v>
      </c>
      <c r="AX55" s="5">
        <f>AW55*$E55</f>
        <v>6.35678391959799E-2</v>
      </c>
      <c r="AY55" s="5">
        <v>0.2</v>
      </c>
      <c r="AZ55" s="5">
        <f>AY55*$E55</f>
        <v>2.3115577889447236E-2</v>
      </c>
      <c r="BA55" s="5">
        <v>0.1875</v>
      </c>
      <c r="BB55" s="5">
        <f>BA55*$E55</f>
        <v>2.1670854271356784E-2</v>
      </c>
      <c r="BC55" s="5">
        <v>0.8125</v>
      </c>
      <c r="BD55" s="5">
        <f>BC55*$E55</f>
        <v>9.3907035175879394E-2</v>
      </c>
      <c r="BE55" s="5">
        <v>0.375</v>
      </c>
      <c r="BF55" s="5">
        <f>BE55*$E55</f>
        <v>4.3341708542713568E-2</v>
      </c>
      <c r="BG55" s="5">
        <v>0.6</v>
      </c>
      <c r="BH55" s="5">
        <f>BG55*$E55</f>
        <v>6.9346733668341709E-2</v>
      </c>
      <c r="BI55" s="5">
        <v>0.65</v>
      </c>
      <c r="BJ55" s="5">
        <f>BI55*$E55</f>
        <v>7.5125628140703518E-2</v>
      </c>
      <c r="BK55" s="5">
        <v>0.9</v>
      </c>
      <c r="BL55" s="5">
        <f>BK55*$E55</f>
        <v>0.10402010050251256</v>
      </c>
      <c r="BM55" s="5">
        <v>0.6</v>
      </c>
      <c r="BN55" s="5">
        <f>BM55*$E55</f>
        <v>6.9346733668341709E-2</v>
      </c>
      <c r="BO55" s="5">
        <v>0.6</v>
      </c>
      <c r="BP55" s="5">
        <f>BO55*$E55</f>
        <v>6.9346733668341709E-2</v>
      </c>
      <c r="BQ55" s="5">
        <v>0.8</v>
      </c>
      <c r="BR55" s="5">
        <f>BQ55*$E55</f>
        <v>9.2462311557788945E-2</v>
      </c>
      <c r="BS55" s="5">
        <v>0.3</v>
      </c>
      <c r="BT55" s="5">
        <f>BS55*$E55</f>
        <v>3.4673366834170855E-2</v>
      </c>
      <c r="BU55" s="5">
        <v>0.4</v>
      </c>
      <c r="BV55" s="5">
        <f>BU55*$E55</f>
        <v>4.6231155778894473E-2</v>
      </c>
      <c r="BW55" s="5">
        <v>0.55000000000000004</v>
      </c>
      <c r="BX55" s="5">
        <f>BW55*$E55</f>
        <v>6.35678391959799E-2</v>
      </c>
      <c r="BY55" s="5">
        <v>0.7</v>
      </c>
      <c r="BZ55" s="5">
        <f>BY55*$E55</f>
        <v>8.0904522613065327E-2</v>
      </c>
    </row>
    <row r="56" spans="1:78">
      <c r="A56" t="s">
        <v>6</v>
      </c>
      <c r="B56">
        <v>49</v>
      </c>
      <c r="C56">
        <v>19</v>
      </c>
      <c r="D56">
        <f t="shared" si="0"/>
        <v>68</v>
      </c>
      <c r="E56" s="5">
        <f>D56/D$51</f>
        <v>0.34170854271356782</v>
      </c>
      <c r="F56">
        <v>20</v>
      </c>
      <c r="G56" s="5">
        <f t="shared" si="1"/>
        <v>0.29411764705882354</v>
      </c>
      <c r="H56" s="5">
        <f>F56/F$51</f>
        <v>0.42553191489361702</v>
      </c>
      <c r="I56" s="5">
        <v>0.6</v>
      </c>
      <c r="J56" s="5">
        <f>I56*$E56</f>
        <v>0.20502512562814068</v>
      </c>
      <c r="K56" s="5">
        <v>0.13750000000000001</v>
      </c>
      <c r="L56" s="5">
        <f>K56*$E56</f>
        <v>4.6984924623115577E-2</v>
      </c>
      <c r="M56" s="5">
        <v>0.82894736842105265</v>
      </c>
      <c r="N56" s="5">
        <f>M56*$E56</f>
        <v>0.28325839724940494</v>
      </c>
      <c r="O56" s="5">
        <v>0.98750000000000004</v>
      </c>
      <c r="P56" s="5">
        <f>O56*$E56</f>
        <v>0.33743718592964822</v>
      </c>
      <c r="Q56" s="5">
        <v>0.86250000000000004</v>
      </c>
      <c r="R56" s="5">
        <f>Q56*$E56</f>
        <v>0.29472361809045228</v>
      </c>
      <c r="S56" s="5">
        <v>0.82499999999999996</v>
      </c>
      <c r="T56" s="5">
        <f>S56*$E56</f>
        <v>0.28190954773869342</v>
      </c>
      <c r="U56" s="5">
        <v>0.92500000000000004</v>
      </c>
      <c r="V56" s="5">
        <f>U56*$E56</f>
        <v>0.31608040201005022</v>
      </c>
      <c r="W56" s="5">
        <v>0.66249999999999998</v>
      </c>
      <c r="X56" s="5">
        <f>W56*$E56</f>
        <v>0.22638190954773868</v>
      </c>
      <c r="Y56" s="5">
        <v>0.3</v>
      </c>
      <c r="Z56" s="5">
        <f>Y56*$E56</f>
        <v>0.10251256281407034</v>
      </c>
      <c r="AA56" s="5">
        <v>0.92500000000000004</v>
      </c>
      <c r="AB56" s="5">
        <f>AA56*$E56</f>
        <v>0.31608040201005022</v>
      </c>
      <c r="AC56" s="5">
        <v>0.5625</v>
      </c>
      <c r="AD56" s="5">
        <f>AC56*$E56</f>
        <v>0.19221105527638191</v>
      </c>
      <c r="AE56" s="5">
        <v>0.55263157894736847</v>
      </c>
      <c r="AF56" s="5">
        <f>AE56*$E56</f>
        <v>0.18883893149960329</v>
      </c>
      <c r="AG56" s="5">
        <v>0.42499999999999999</v>
      </c>
      <c r="AH56" s="5">
        <f>AG56*$E56</f>
        <v>0.14522613065326631</v>
      </c>
      <c r="AI56" s="5">
        <v>0.47499999999999998</v>
      </c>
      <c r="AJ56" s="5">
        <f>AI56*$E56</f>
        <v>0.16231155778894471</v>
      </c>
      <c r="AK56" s="5">
        <v>0.8125</v>
      </c>
      <c r="AL56" s="5">
        <f>AK56*$E56</f>
        <v>0.27763819095477388</v>
      </c>
      <c r="AM56" s="5">
        <v>0.67500000000000004</v>
      </c>
      <c r="AN56" s="5">
        <f>AM56*$E56</f>
        <v>0.23065326633165828</v>
      </c>
      <c r="AO56" s="5">
        <v>0.22500000000000001</v>
      </c>
      <c r="AP56" s="5">
        <f>AO56*$E56</f>
        <v>7.6884422110552755E-2</v>
      </c>
      <c r="AQ56" s="5">
        <v>0.5</v>
      </c>
      <c r="AR56" s="5">
        <f>AQ56*$E56</f>
        <v>0.17085427135678391</v>
      </c>
      <c r="AS56" s="5">
        <v>0.28749999999999998</v>
      </c>
      <c r="AT56" s="5">
        <f>AS56*$E56</f>
        <v>9.8241206030150741E-2</v>
      </c>
      <c r="AU56" s="5">
        <v>0.66249999999999998</v>
      </c>
      <c r="AV56" s="5">
        <f>AU56*$E56</f>
        <v>0.22638190954773868</v>
      </c>
      <c r="AW56" s="5">
        <v>0.13157894736842105</v>
      </c>
      <c r="AX56" s="5">
        <f>AW56*$E56</f>
        <v>4.4961650357048397E-2</v>
      </c>
      <c r="AY56" s="5">
        <v>0.6</v>
      </c>
      <c r="AZ56" s="5">
        <f>AY56*$E56</f>
        <v>0.20502512562814068</v>
      </c>
      <c r="BA56" s="5">
        <v>0.4375</v>
      </c>
      <c r="BB56" s="5">
        <f>BA56*$E56</f>
        <v>0.14949748743718591</v>
      </c>
      <c r="BC56" s="5">
        <v>0.61250000000000004</v>
      </c>
      <c r="BD56" s="5">
        <f>BC56*$E56</f>
        <v>0.20929648241206031</v>
      </c>
      <c r="BE56" s="5">
        <v>0.88749999999999996</v>
      </c>
      <c r="BF56" s="5">
        <f>BE56*$E56</f>
        <v>0.30326633165829142</v>
      </c>
      <c r="BG56" s="5">
        <v>0.875</v>
      </c>
      <c r="BH56" s="5">
        <f>BG56*$E56</f>
        <v>0.29899497487437182</v>
      </c>
      <c r="BI56" s="5">
        <v>0.26315789473684209</v>
      </c>
      <c r="BJ56" s="5">
        <f>BI56*$E56</f>
        <v>8.9923300714096793E-2</v>
      </c>
      <c r="BK56" s="5">
        <v>0.39473684210526316</v>
      </c>
      <c r="BL56" s="5">
        <f>BK56*$E56</f>
        <v>0.1348849510711452</v>
      </c>
      <c r="BM56" s="5">
        <v>0.77631578947368418</v>
      </c>
      <c r="BN56" s="5">
        <f>BM56*$E56</f>
        <v>0.26527373710658553</v>
      </c>
      <c r="BO56" s="5">
        <v>0.76315789473684215</v>
      </c>
      <c r="BP56" s="5">
        <f>BO56*$E56</f>
        <v>0.2607775720708807</v>
      </c>
      <c r="BQ56" s="5">
        <v>0.66666666666666663</v>
      </c>
      <c r="BR56" s="5">
        <f>BQ56*$E56</f>
        <v>0.22780569514237853</v>
      </c>
      <c r="BS56" s="5">
        <v>0.31578947368421051</v>
      </c>
      <c r="BT56" s="5">
        <f>BS56*$E56</f>
        <v>0.10790796085691615</v>
      </c>
      <c r="BU56" s="5">
        <v>0.2638888888888889</v>
      </c>
      <c r="BV56" s="5">
        <f>BU56*$E56</f>
        <v>9.0173087660524842E-2</v>
      </c>
      <c r="BW56" s="5">
        <v>0.5</v>
      </c>
      <c r="BX56" s="5">
        <f>BW56*$E56</f>
        <v>0.17085427135678391</v>
      </c>
      <c r="BY56" s="5">
        <v>0.35526315789473684</v>
      </c>
      <c r="BZ56" s="5">
        <f>BY56*$E56</f>
        <v>0.12139645596403068</v>
      </c>
    </row>
    <row r="57" spans="1:78">
      <c r="A57" t="s">
        <v>58</v>
      </c>
      <c r="B57">
        <v>237</v>
      </c>
      <c r="C57">
        <v>129</v>
      </c>
      <c r="D57">
        <f t="shared" si="0"/>
        <v>366</v>
      </c>
      <c r="E57" s="5">
        <f>SUM(D58:D63)/D57</f>
        <v>1</v>
      </c>
      <c r="F57">
        <v>88</v>
      </c>
      <c r="G57" s="5">
        <f t="shared" si="1"/>
        <v>0.24043715846994534</v>
      </c>
      <c r="I57" s="5">
        <v>0.58045977011494254</v>
      </c>
      <c r="J57" s="5">
        <f>SUM(J58:J63)/$E57</f>
        <v>0.49836072700357326</v>
      </c>
      <c r="K57" s="5">
        <v>0.29829545454545453</v>
      </c>
      <c r="L57" s="5">
        <f>SUM(L58:L63)/$E57</f>
        <v>0.38317134962950322</v>
      </c>
      <c r="M57" s="5">
        <v>0.68465909090909094</v>
      </c>
      <c r="N57" s="5">
        <f>SUM(N58:N63)/$E57</f>
        <v>0.60214056227861223</v>
      </c>
      <c r="O57" s="5">
        <v>0.81896551724137934</v>
      </c>
      <c r="P57" s="5">
        <f>SUM(P58:P63)/$E57</f>
        <v>0.76793734536210301</v>
      </c>
      <c r="Q57" s="5">
        <v>0.7068965517241379</v>
      </c>
      <c r="R57" s="5">
        <f>SUM(R58:R63)/$E57</f>
        <v>0.59216424134456913</v>
      </c>
      <c r="S57" s="5">
        <v>0.77586206896551724</v>
      </c>
      <c r="T57" s="5">
        <f>SUM(T58:T63)/$E57</f>
        <v>0.76050586041957913</v>
      </c>
      <c r="U57" s="5">
        <v>0.68465909090909094</v>
      </c>
      <c r="V57" s="5">
        <f>SUM(V58:V63)/$E57</f>
        <v>0.59070637045184071</v>
      </c>
      <c r="W57" s="5">
        <v>0.59482758620689657</v>
      </c>
      <c r="X57" s="5">
        <f>SUM(X58:X63)/$E57</f>
        <v>0.67060706445952345</v>
      </c>
      <c r="Y57" s="5">
        <v>0.38505747126436779</v>
      </c>
      <c r="Z57" s="5">
        <f>SUM(Z58:Z63)/$E57</f>
        <v>0.44696948427535138</v>
      </c>
      <c r="AA57" s="5">
        <v>0.77586206896551724</v>
      </c>
      <c r="AB57" s="5">
        <f>SUM(AB58:AB63)/$E57</f>
        <v>0.70828979763405986</v>
      </c>
      <c r="AC57" s="5">
        <v>0.53779069767441856</v>
      </c>
      <c r="AD57" s="5">
        <f>SUM(AD58:AD63)/$E57</f>
        <v>0.53222063782892082</v>
      </c>
      <c r="AE57" s="5">
        <v>0.45238095238095238</v>
      </c>
      <c r="AF57" s="5">
        <f>SUM(AF58:AF63)/$E57</f>
        <v>0.41428355132787831</v>
      </c>
      <c r="AG57" s="5">
        <v>0.35227272727272729</v>
      </c>
      <c r="AH57" s="5">
        <f>SUM(AH58:AH63)/$E57</f>
        <v>0.41629516027704128</v>
      </c>
      <c r="AI57" s="5">
        <v>0.50574712643678166</v>
      </c>
      <c r="AJ57" s="5">
        <f>SUM(AJ58:AJ63)/$E57</f>
        <v>0.40509696020912589</v>
      </c>
      <c r="AK57" s="5">
        <v>0.64117647058823535</v>
      </c>
      <c r="AL57" s="5">
        <f>SUM(AL58:AL63)/$E57</f>
        <v>0.58065654297049896</v>
      </c>
      <c r="AM57" s="5">
        <v>0.52298850574712641</v>
      </c>
      <c r="AN57" s="5">
        <f>SUM(AN58:AN63)/$E57</f>
        <v>0.57434084984775224</v>
      </c>
      <c r="AO57" s="5">
        <v>0.26436781609195403</v>
      </c>
      <c r="AP57" s="5">
        <f>SUM(AP58:AP63)/$E57</f>
        <v>0.34781742855767117</v>
      </c>
      <c r="AQ57" s="5">
        <v>0.47941176470588237</v>
      </c>
      <c r="AR57" s="5">
        <f>SUM(AR58:AR63)/$E57</f>
        <v>0.47551734359739478</v>
      </c>
      <c r="AS57" s="5">
        <v>0.31609195402298851</v>
      </c>
      <c r="AT57" s="5">
        <f>SUM(AT58:AT63)/$E57</f>
        <v>0.3396543256285427</v>
      </c>
      <c r="AU57" s="5">
        <v>0.7385057471264368</v>
      </c>
      <c r="AV57" s="5">
        <f>SUM(AV58:AV63)/$E57</f>
        <v>0.69236444989122248</v>
      </c>
      <c r="AW57" s="5">
        <v>0.23529411764705882</v>
      </c>
      <c r="AX57" s="5">
        <f>SUM(AX58:AX63)/$E57</f>
        <v>0.32534816707594971</v>
      </c>
      <c r="AY57" s="5">
        <v>0.6</v>
      </c>
      <c r="AZ57" s="5">
        <f>SUM(AZ58:AZ63)/$E57</f>
        <v>0.58495173101705111</v>
      </c>
      <c r="BA57" s="5">
        <v>0.52586206896551724</v>
      </c>
      <c r="BB57" s="5">
        <f>SUM(BB58:BB63)/$E57</f>
        <v>0.45187773052850699</v>
      </c>
      <c r="BC57" s="5">
        <v>0.48823529411764705</v>
      </c>
      <c r="BD57" s="5">
        <f>SUM(BD58:BD63)/$E57</f>
        <v>0.56946100213940132</v>
      </c>
      <c r="BE57" s="5">
        <v>0.82352941176470584</v>
      </c>
      <c r="BF57" s="5">
        <f>SUM(BF58:BF63)/$E57</f>
        <v>0.76558451950207007</v>
      </c>
      <c r="BG57" s="5">
        <v>0.83333333333333337</v>
      </c>
      <c r="BH57" s="5">
        <f>SUM(BH58:BH63)/$E57</f>
        <v>0.79029470832749515</v>
      </c>
      <c r="BI57" s="5">
        <v>0.35416666666666669</v>
      </c>
      <c r="BJ57" s="5">
        <f>SUM(BJ58:BJ63)/$E57</f>
        <v>0.36061347118832021</v>
      </c>
      <c r="BK57" s="5">
        <v>0.45977011494252873</v>
      </c>
      <c r="BL57" s="5">
        <f>SUM(BL58:BL63)/$E57</f>
        <v>0.5323283012606973</v>
      </c>
      <c r="BM57" s="5">
        <v>0.73563218390804597</v>
      </c>
      <c r="BN57" s="5">
        <f>SUM(BN58:BN63)/$E57</f>
        <v>0.7180668829554786</v>
      </c>
      <c r="BO57" s="5">
        <v>0.73255813953488369</v>
      </c>
      <c r="BP57" s="5">
        <f>SUM(BP58:BP63)/$E57</f>
        <v>0.68693774973909971</v>
      </c>
      <c r="BQ57" s="5">
        <v>0.6705882352941176</v>
      </c>
      <c r="BR57" s="5">
        <f>SUM(BR58:BR63)/$E57</f>
        <v>0.6843951282475873</v>
      </c>
      <c r="BS57" s="5">
        <v>0.35060975609756095</v>
      </c>
      <c r="BT57" s="5">
        <f>SUM(BT58:BT63)/$E57</f>
        <v>0.33516895083915332</v>
      </c>
      <c r="BU57" s="5">
        <v>0.31470588235294117</v>
      </c>
      <c r="BV57" s="5">
        <f>SUM(BV58:BV63)/$E57</f>
        <v>0.38554018577999694</v>
      </c>
      <c r="BW57" s="5">
        <v>0.46987951807228917</v>
      </c>
      <c r="BX57" s="5">
        <f>SUM(BX58:BX63)/$E57</f>
        <v>0.43809683405587829</v>
      </c>
      <c r="BY57" s="5">
        <v>0.53125</v>
      </c>
      <c r="BZ57" s="5">
        <f>SUM(BZ58:BZ63)/$E57</f>
        <v>0.49675640604242843</v>
      </c>
    </row>
    <row r="58" spans="1:78" ht="36">
      <c r="A58" t="s">
        <v>4</v>
      </c>
      <c r="B58">
        <v>29</v>
      </c>
      <c r="C58">
        <v>14</v>
      </c>
      <c r="D58">
        <f t="shared" si="0"/>
        <v>43</v>
      </c>
      <c r="E58" s="5">
        <f t="shared" ref="E58:E63" si="76">D58/D$57</f>
        <v>0.11748633879781421</v>
      </c>
      <c r="F58">
        <v>13</v>
      </c>
      <c r="G58" s="5">
        <f t="shared" si="1"/>
        <v>0.30232558139534882</v>
      </c>
      <c r="H58" s="5">
        <f t="shared" ref="H58:H63" si="77">F58/F$57</f>
        <v>0.14772727272727273</v>
      </c>
      <c r="I58" s="5">
        <v>0.82692307692307687</v>
      </c>
      <c r="J58" s="5">
        <f t="shared" ref="J58:J63" si="78">I58*$E58</f>
        <v>9.7152164775115596E-2</v>
      </c>
      <c r="K58" s="5">
        <v>9.6153846153846159E-2</v>
      </c>
      <c r="L58" s="5">
        <f t="shared" ref="L58:L63" si="79">K58*$E58</f>
        <v>1.1296763345943674E-2</v>
      </c>
      <c r="M58" s="5">
        <v>0.84615384615384615</v>
      </c>
      <c r="N58" s="5">
        <f t="shared" ref="N58:N63" si="80">M58*$E58</f>
        <v>9.9411517444304334E-2</v>
      </c>
      <c r="O58" s="5">
        <v>0.94230769230769229</v>
      </c>
      <c r="P58" s="5">
        <f t="shared" ref="P58:P63" si="81">O58*$E58</f>
        <v>0.11070828079024801</v>
      </c>
      <c r="Q58" s="5">
        <v>0.88461538461538458</v>
      </c>
      <c r="R58" s="5">
        <f t="shared" ref="R58:R63" si="82">Q58*$E58</f>
        <v>0.1039302227826818</v>
      </c>
      <c r="S58" s="5">
        <v>0.88461538461538458</v>
      </c>
      <c r="T58" s="5">
        <f t="shared" ref="T58:T63" si="83">S58*$E58</f>
        <v>0.1039302227826818</v>
      </c>
      <c r="U58" s="5">
        <v>0.92307692307692313</v>
      </c>
      <c r="V58" s="5">
        <f t="shared" ref="V58:V63" si="84">U58*$E58</f>
        <v>0.10844892812105927</v>
      </c>
      <c r="W58" s="5">
        <v>0.46153846153846156</v>
      </c>
      <c r="X58" s="5">
        <f t="shared" ref="X58:X63" si="85">W58*$E58</f>
        <v>5.4224464060529637E-2</v>
      </c>
      <c r="Y58" s="5">
        <v>0.29166666666666669</v>
      </c>
      <c r="Z58" s="5">
        <f t="shared" ref="Z58:Z63" si="86">Y58*$E58</f>
        <v>3.426684881602915E-2</v>
      </c>
      <c r="AA58" s="5">
        <v>0.76923076923076927</v>
      </c>
      <c r="AB58" s="5">
        <f t="shared" ref="AB58:AB63" si="87">AA58*$E58</f>
        <v>9.0374106767549395E-2</v>
      </c>
      <c r="AC58" s="5">
        <v>0.57692307692307687</v>
      </c>
      <c r="AD58" s="5">
        <f t="shared" ref="AD58:AD63" si="88">AC58*$E58</f>
        <v>6.7780580075662039E-2</v>
      </c>
      <c r="AE58" s="5">
        <v>0.46153846153846156</v>
      </c>
      <c r="AF58" s="5">
        <f t="shared" ref="AF58:AF63" si="89">AE58*$E58</f>
        <v>5.4224464060529637E-2</v>
      </c>
      <c r="AG58" s="5">
        <v>0.17307692307692307</v>
      </c>
      <c r="AH58" s="5">
        <f t="shared" ref="AH58:AH63" si="90">AG58*$E58</f>
        <v>2.0334174022698614E-2</v>
      </c>
      <c r="AI58" s="5">
        <v>0.88461538461538458</v>
      </c>
      <c r="AJ58" s="5">
        <f t="shared" ref="AJ58:AJ63" si="91">AI58*$E58</f>
        <v>0.1039302227826818</v>
      </c>
      <c r="AK58" s="5">
        <v>0.86538461538461542</v>
      </c>
      <c r="AL58" s="5">
        <f t="shared" ref="AL58:AL63" si="92">AK58*$E58</f>
        <v>0.10167087011349307</v>
      </c>
      <c r="AM58" s="5">
        <v>0.375</v>
      </c>
      <c r="AN58" s="5">
        <f t="shared" ref="AN58:AN63" si="93">AM58*$E58</f>
        <v>4.4057377049180328E-2</v>
      </c>
      <c r="AO58" s="5">
        <v>9.6153846153846159E-2</v>
      </c>
      <c r="AP58" s="5">
        <f t="shared" ref="AP58:AP63" si="94">AO58*$E58</f>
        <v>1.1296763345943674E-2</v>
      </c>
      <c r="AQ58" s="5">
        <v>0.60416666666666663</v>
      </c>
      <c r="AR58" s="5">
        <f t="shared" ref="AR58:AR63" si="95">AQ58*$E58</f>
        <v>7.0981329690346082E-2</v>
      </c>
      <c r="AS58" s="5">
        <v>0.42307692307692307</v>
      </c>
      <c r="AT58" s="5">
        <f t="shared" ref="AT58:AT63" si="96">AS58*$E58</f>
        <v>4.9705758722152167E-2</v>
      </c>
      <c r="AU58" s="5">
        <v>0.88461538461538458</v>
      </c>
      <c r="AV58" s="5">
        <f t="shared" ref="AV58:AV63" si="97">AU58*$E58</f>
        <v>0.1039302227826818</v>
      </c>
      <c r="AW58" s="5">
        <v>7.6923076923076927E-2</v>
      </c>
      <c r="AX58" s="5">
        <f t="shared" ref="AX58:AX63" si="98">AW58*$E58</f>
        <v>9.0374106767549395E-3</v>
      </c>
      <c r="AY58" s="5">
        <v>0.79545454545454541</v>
      </c>
      <c r="AZ58" s="5">
        <f t="shared" ref="AZ58:AZ63" si="99">AY58*$E58</f>
        <v>9.3455042225534024E-2</v>
      </c>
      <c r="BA58" s="5">
        <v>0.5625</v>
      </c>
      <c r="BB58" s="5">
        <f t="shared" ref="BB58:BB63" si="100">BA58*$E58</f>
        <v>6.6086065573770489E-2</v>
      </c>
      <c r="BC58" s="5">
        <v>0.48076923076923078</v>
      </c>
      <c r="BD58" s="5">
        <f t="shared" ref="BD58:BD63" si="101">BC58*$E58</f>
        <v>5.6483816729718375E-2</v>
      </c>
      <c r="BE58" s="5">
        <v>0.82692307692307687</v>
      </c>
      <c r="BF58" s="5">
        <f t="shared" ref="BF58:BF63" si="102">BE58*$E58</f>
        <v>9.7152164775115596E-2</v>
      </c>
      <c r="BG58" s="5">
        <v>0.92307692307692313</v>
      </c>
      <c r="BH58" s="5">
        <f t="shared" ref="BH58:BH63" si="103">BG58*$E58</f>
        <v>0.10844892812105927</v>
      </c>
      <c r="BI58" s="5">
        <v>0.1875</v>
      </c>
      <c r="BJ58" s="5">
        <f t="shared" ref="BJ58:BJ63" si="104">BI58*$E58</f>
        <v>2.2028688524590164E-2</v>
      </c>
      <c r="BK58" s="5">
        <v>0.34615384615384615</v>
      </c>
      <c r="BL58" s="5">
        <f t="shared" ref="BL58:BL63" si="105">BK58*$E58</f>
        <v>4.0668348045397228E-2</v>
      </c>
      <c r="BM58" s="5">
        <v>0.84615384615384615</v>
      </c>
      <c r="BN58" s="5">
        <f t="shared" ref="BN58:BN63" si="106">BM58*$E58</f>
        <v>9.9411517444304334E-2</v>
      </c>
      <c r="BO58" s="5">
        <v>0.96153846153846156</v>
      </c>
      <c r="BP58" s="5">
        <f t="shared" ref="BP58:BP63" si="107">BO58*$E58</f>
        <v>0.11296763345943675</v>
      </c>
      <c r="BQ58" s="5">
        <v>0.65384615384615385</v>
      </c>
      <c r="BR58" s="5">
        <f t="shared" ref="BR58:BR63" si="108">BQ58*$E58</f>
        <v>7.6817990752416992E-2</v>
      </c>
      <c r="BS58" s="5">
        <v>0.45833333333333331</v>
      </c>
      <c r="BT58" s="5">
        <f t="shared" ref="BT58:BT63" si="109">BS58*$E58</f>
        <v>5.3847905282331514E-2</v>
      </c>
      <c r="BU58" s="5">
        <v>0.29166666666666669</v>
      </c>
      <c r="BV58" s="5">
        <f t="shared" ref="BV58:BV63" si="110">BU58*$E58</f>
        <v>3.426684881602915E-2</v>
      </c>
      <c r="BW58" s="5">
        <v>0.45833333333333331</v>
      </c>
      <c r="BX58" s="5">
        <f t="shared" ref="BX58:BX63" si="111">BW58*$E58</f>
        <v>5.3847905282331514E-2</v>
      </c>
      <c r="BY58" s="5">
        <v>0.58333333333333337</v>
      </c>
      <c r="BZ58" s="5">
        <f t="shared" ref="BZ58:BZ63" si="112">BY58*$E58</f>
        <v>6.8533697632058299E-2</v>
      </c>
    </row>
    <row r="59" spans="1:78">
      <c r="A59" t="s">
        <v>3</v>
      </c>
      <c r="B59">
        <v>67</v>
      </c>
      <c r="C59">
        <v>45</v>
      </c>
      <c r="D59">
        <f t="shared" si="0"/>
        <v>112</v>
      </c>
      <c r="E59" s="5">
        <f t="shared" si="76"/>
        <v>0.30601092896174864</v>
      </c>
      <c r="F59">
        <v>19</v>
      </c>
      <c r="G59" s="5">
        <f t="shared" si="1"/>
        <v>0.16964285714285715</v>
      </c>
      <c r="H59" s="5">
        <f t="shared" si="77"/>
        <v>0.21590909090909091</v>
      </c>
      <c r="I59" s="5">
        <v>0.15789473684210525</v>
      </c>
      <c r="J59" s="5">
        <f t="shared" si="78"/>
        <v>4.8317515099223468E-2</v>
      </c>
      <c r="K59" s="5">
        <v>0.77631578947368418</v>
      </c>
      <c r="L59" s="5">
        <f t="shared" si="79"/>
        <v>0.2375611159045154</v>
      </c>
      <c r="M59" s="5">
        <v>0.28947368421052633</v>
      </c>
      <c r="N59" s="5">
        <f t="shared" si="80"/>
        <v>8.8582111015243034E-2</v>
      </c>
      <c r="O59" s="5">
        <v>0.36842105263157893</v>
      </c>
      <c r="P59" s="5">
        <f t="shared" si="81"/>
        <v>0.11274086856485475</v>
      </c>
      <c r="Q59" s="5">
        <v>0.2361111111111111</v>
      </c>
      <c r="R59" s="5">
        <f t="shared" si="82"/>
        <v>7.2252580449301759E-2</v>
      </c>
      <c r="S59" s="5">
        <v>0.63157894736842102</v>
      </c>
      <c r="T59" s="5">
        <f t="shared" si="83"/>
        <v>0.19327006039689387</v>
      </c>
      <c r="U59" s="5">
        <v>0.26315789473684209</v>
      </c>
      <c r="V59" s="5">
        <f t="shared" si="84"/>
        <v>8.0529191832039118E-2</v>
      </c>
      <c r="W59" s="5">
        <v>0.77777777777777779</v>
      </c>
      <c r="X59" s="5">
        <f t="shared" si="85"/>
        <v>0.23800850030358228</v>
      </c>
      <c r="Y59" s="5">
        <v>0.67105263157894735</v>
      </c>
      <c r="Z59" s="5">
        <f t="shared" si="86"/>
        <v>0.20534943917169973</v>
      </c>
      <c r="AA59" s="5">
        <v>0.44444444444444442</v>
      </c>
      <c r="AB59" s="5">
        <f t="shared" si="87"/>
        <v>0.13600485731633272</v>
      </c>
      <c r="AC59" s="5">
        <v>0.44736842105263158</v>
      </c>
      <c r="AD59" s="5">
        <f t="shared" si="88"/>
        <v>0.13689962611446649</v>
      </c>
      <c r="AE59" s="5">
        <v>0.21052631578947367</v>
      </c>
      <c r="AF59" s="5">
        <f t="shared" si="89"/>
        <v>6.4423353465631286E-2</v>
      </c>
      <c r="AG59" s="5">
        <v>0.80263157894736847</v>
      </c>
      <c r="AH59" s="5">
        <f t="shared" si="90"/>
        <v>0.24561403508771931</v>
      </c>
      <c r="AI59" s="5">
        <v>7.8947368421052627E-2</v>
      </c>
      <c r="AJ59" s="5">
        <f t="shared" si="91"/>
        <v>2.4158757549611734E-2</v>
      </c>
      <c r="AK59" s="5">
        <v>0.23684210526315788</v>
      </c>
      <c r="AL59" s="5">
        <f t="shared" si="92"/>
        <v>7.2476272648835202E-2</v>
      </c>
      <c r="AM59" s="5">
        <v>0.78947368421052633</v>
      </c>
      <c r="AN59" s="5">
        <f t="shared" si="93"/>
        <v>0.24158757549611734</v>
      </c>
      <c r="AO59" s="5">
        <v>0.65789473684210531</v>
      </c>
      <c r="AP59" s="5">
        <f t="shared" si="94"/>
        <v>0.20132297958009782</v>
      </c>
      <c r="AQ59" s="5">
        <v>0.56578947368421051</v>
      </c>
      <c r="AR59" s="5">
        <f t="shared" si="95"/>
        <v>0.1731377624388841</v>
      </c>
      <c r="AS59" s="5">
        <v>0.56578947368421051</v>
      </c>
      <c r="AT59" s="5">
        <f t="shared" si="96"/>
        <v>0.1731377624388841</v>
      </c>
      <c r="AU59" s="5">
        <v>0.56578947368421051</v>
      </c>
      <c r="AV59" s="5">
        <f t="shared" si="97"/>
        <v>0.1731377624388841</v>
      </c>
      <c r="AW59" s="5">
        <v>0.55263157894736847</v>
      </c>
      <c r="AX59" s="5">
        <f t="shared" si="98"/>
        <v>0.16911130284728215</v>
      </c>
      <c r="AY59" s="5">
        <v>0.43421052631578949</v>
      </c>
      <c r="AZ59" s="5">
        <f t="shared" si="99"/>
        <v>0.13287316652286454</v>
      </c>
      <c r="BA59" s="5">
        <v>0.27631578947368424</v>
      </c>
      <c r="BB59" s="5">
        <f t="shared" si="100"/>
        <v>8.4555651423641076E-2</v>
      </c>
      <c r="BC59" s="5">
        <v>0.76388888888888884</v>
      </c>
      <c r="BD59" s="5">
        <f t="shared" si="101"/>
        <v>0.23375834851244687</v>
      </c>
      <c r="BE59" s="5">
        <v>0.5</v>
      </c>
      <c r="BF59" s="5">
        <f t="shared" si="102"/>
        <v>0.15300546448087432</v>
      </c>
      <c r="BG59" s="5">
        <v>0.55555555555555558</v>
      </c>
      <c r="BH59" s="5">
        <f t="shared" si="103"/>
        <v>0.17000607164541592</v>
      </c>
      <c r="BI59" s="5">
        <v>0.34210526315789475</v>
      </c>
      <c r="BJ59" s="5">
        <f t="shared" si="104"/>
        <v>0.10468794938165085</v>
      </c>
      <c r="BK59" s="5">
        <v>0.72368421052631582</v>
      </c>
      <c r="BL59" s="5">
        <f t="shared" si="105"/>
        <v>0.22145527753810756</v>
      </c>
      <c r="BM59" s="5">
        <v>0.61842105263157898</v>
      </c>
      <c r="BN59" s="5">
        <f t="shared" si="106"/>
        <v>0.18924360080529193</v>
      </c>
      <c r="BO59" s="5">
        <v>0.43055555555555558</v>
      </c>
      <c r="BP59" s="5">
        <f t="shared" si="107"/>
        <v>0.13175470552519733</v>
      </c>
      <c r="BQ59" s="5">
        <v>0.72222222222222221</v>
      </c>
      <c r="BR59" s="5">
        <f t="shared" si="108"/>
        <v>0.22100789313904068</v>
      </c>
      <c r="BS59" s="5">
        <v>0.35294117647058826</v>
      </c>
      <c r="BT59" s="5">
        <f t="shared" si="109"/>
        <v>0.10800385728061718</v>
      </c>
      <c r="BU59" s="5">
        <v>0.67105263157894735</v>
      </c>
      <c r="BV59" s="5">
        <f t="shared" si="110"/>
        <v>0.20534943917169973</v>
      </c>
      <c r="BW59" s="5">
        <v>0.28947368421052633</v>
      </c>
      <c r="BX59" s="5">
        <f t="shared" si="111"/>
        <v>8.8582111015243034E-2</v>
      </c>
      <c r="BY59" s="5">
        <v>0.52631578947368418</v>
      </c>
      <c r="BZ59" s="5">
        <f t="shared" si="112"/>
        <v>0.16105838366407824</v>
      </c>
    </row>
    <row r="60" spans="1:78">
      <c r="A60" t="s">
        <v>7</v>
      </c>
      <c r="C60">
        <v>11</v>
      </c>
      <c r="D60">
        <f t="shared" si="0"/>
        <v>11</v>
      </c>
      <c r="E60" s="5">
        <f t="shared" si="76"/>
        <v>3.0054644808743168E-2</v>
      </c>
      <c r="F60">
        <v>7</v>
      </c>
      <c r="G60" s="5">
        <f t="shared" si="1"/>
        <v>0.63636363636363635</v>
      </c>
      <c r="H60" s="5">
        <f t="shared" si="77"/>
        <v>7.9545454545454544E-2</v>
      </c>
      <c r="I60" s="5">
        <v>0.9642857142857143</v>
      </c>
      <c r="J60" s="5">
        <f t="shared" si="78"/>
        <v>2.8981264637002339E-2</v>
      </c>
      <c r="K60" s="5">
        <v>7.1428571428571425E-2</v>
      </c>
      <c r="L60" s="5">
        <f t="shared" si="79"/>
        <v>2.1467603434816547E-3</v>
      </c>
      <c r="M60" s="5">
        <v>1</v>
      </c>
      <c r="N60" s="5">
        <f t="shared" si="80"/>
        <v>3.0054644808743168E-2</v>
      </c>
      <c r="O60" s="5">
        <v>1</v>
      </c>
      <c r="P60" s="5">
        <f t="shared" si="81"/>
        <v>3.0054644808743168E-2</v>
      </c>
      <c r="Q60" s="5">
        <v>1</v>
      </c>
      <c r="R60" s="5">
        <f t="shared" si="82"/>
        <v>3.0054644808743168E-2</v>
      </c>
      <c r="S60" s="5">
        <v>0.8928571428571429</v>
      </c>
      <c r="T60" s="5">
        <f t="shared" si="83"/>
        <v>2.6834504293520686E-2</v>
      </c>
      <c r="U60" s="5">
        <v>0.9642857142857143</v>
      </c>
      <c r="V60" s="5">
        <f t="shared" si="84"/>
        <v>2.8981264637002339E-2</v>
      </c>
      <c r="W60" s="5">
        <v>0.17857142857142858</v>
      </c>
      <c r="X60" s="5">
        <f t="shared" si="85"/>
        <v>5.3669008587041373E-3</v>
      </c>
      <c r="Y60" s="5">
        <v>0.10714285714285714</v>
      </c>
      <c r="Z60" s="5">
        <f t="shared" si="86"/>
        <v>3.2201405152224821E-3</v>
      </c>
      <c r="AA60" s="5">
        <v>1</v>
      </c>
      <c r="AB60" s="5">
        <f t="shared" si="87"/>
        <v>3.0054644808743168E-2</v>
      </c>
      <c r="AC60" s="5">
        <v>0.5</v>
      </c>
      <c r="AD60" s="5">
        <f t="shared" si="88"/>
        <v>1.5027322404371584E-2</v>
      </c>
      <c r="AE60" s="5">
        <v>0.6428571428571429</v>
      </c>
      <c r="AF60" s="5">
        <f t="shared" si="89"/>
        <v>1.9320843091334895E-2</v>
      </c>
      <c r="AG60" s="5">
        <v>0</v>
      </c>
      <c r="AH60" s="5">
        <f t="shared" si="90"/>
        <v>0</v>
      </c>
      <c r="AI60" s="5">
        <v>0.8928571428571429</v>
      </c>
      <c r="AJ60" s="5">
        <f t="shared" si="91"/>
        <v>2.6834504293520686E-2</v>
      </c>
      <c r="AK60" s="5">
        <v>0.5357142857142857</v>
      </c>
      <c r="AL60" s="5">
        <f t="shared" si="92"/>
        <v>1.6100702576112413E-2</v>
      </c>
      <c r="AM60" s="5">
        <v>0.32142857142857145</v>
      </c>
      <c r="AN60" s="5">
        <f t="shared" si="93"/>
        <v>9.6604215456674476E-3</v>
      </c>
      <c r="AO60" s="5">
        <v>0</v>
      </c>
      <c r="AP60" s="5">
        <f t="shared" si="94"/>
        <v>0</v>
      </c>
      <c r="AQ60" s="5">
        <v>0.32142857142857145</v>
      </c>
      <c r="AR60" s="5">
        <f t="shared" si="95"/>
        <v>9.6604215456674476E-3</v>
      </c>
      <c r="AS60" s="5">
        <v>0.10714285714285714</v>
      </c>
      <c r="AT60" s="5">
        <f t="shared" si="96"/>
        <v>3.2201405152224821E-3</v>
      </c>
      <c r="AU60" s="5">
        <v>0.8571428571428571</v>
      </c>
      <c r="AV60" s="5">
        <f t="shared" si="97"/>
        <v>2.5761124121779857E-2</v>
      </c>
      <c r="AW60" s="5">
        <v>0</v>
      </c>
      <c r="AX60" s="5">
        <f t="shared" si="98"/>
        <v>0</v>
      </c>
      <c r="AY60" s="5">
        <v>0.5</v>
      </c>
      <c r="AZ60" s="5">
        <f t="shared" si="99"/>
        <v>1.5027322404371584E-2</v>
      </c>
      <c r="BA60" s="5">
        <v>1</v>
      </c>
      <c r="BB60" s="5">
        <f t="shared" si="100"/>
        <v>3.0054644808743168E-2</v>
      </c>
      <c r="BC60" s="5">
        <v>0.10714285714285714</v>
      </c>
      <c r="BD60" s="5">
        <f t="shared" si="101"/>
        <v>3.2201405152224821E-3</v>
      </c>
      <c r="BE60" s="5">
        <v>1</v>
      </c>
      <c r="BF60" s="5">
        <f t="shared" si="102"/>
        <v>3.0054644808743168E-2</v>
      </c>
      <c r="BG60" s="5">
        <v>0.9285714285714286</v>
      </c>
      <c r="BH60" s="5">
        <f t="shared" si="103"/>
        <v>2.7907884465261514E-2</v>
      </c>
      <c r="BI60" s="5">
        <v>0.5357142857142857</v>
      </c>
      <c r="BJ60" s="5">
        <f t="shared" si="104"/>
        <v>1.6100702576112413E-2</v>
      </c>
      <c r="BK60" s="5">
        <v>0.10714285714285714</v>
      </c>
      <c r="BL60" s="5">
        <f t="shared" si="105"/>
        <v>3.2201405152224821E-3</v>
      </c>
      <c r="BM60" s="5">
        <v>0.75</v>
      </c>
      <c r="BN60" s="5">
        <f t="shared" si="106"/>
        <v>2.2540983606557374E-2</v>
      </c>
      <c r="BO60" s="5">
        <v>0.8928571428571429</v>
      </c>
      <c r="BP60" s="5">
        <f t="shared" si="107"/>
        <v>2.6834504293520686E-2</v>
      </c>
      <c r="BQ60" s="5">
        <v>0.75</v>
      </c>
      <c r="BR60" s="5">
        <f t="shared" si="108"/>
        <v>2.2540983606557374E-2</v>
      </c>
      <c r="BS60" s="5">
        <v>0.5</v>
      </c>
      <c r="BT60" s="5">
        <f t="shared" si="109"/>
        <v>1.5027322404371584E-2</v>
      </c>
      <c r="BU60" s="5">
        <v>0.10714285714285714</v>
      </c>
      <c r="BV60" s="5">
        <f t="shared" si="110"/>
        <v>3.2201405152224821E-3</v>
      </c>
      <c r="BW60" s="5">
        <v>0.6071428571428571</v>
      </c>
      <c r="BX60" s="5">
        <f t="shared" si="111"/>
        <v>1.8247462919594067E-2</v>
      </c>
      <c r="BY60" s="5">
        <v>0.7142857142857143</v>
      </c>
      <c r="BZ60" s="5">
        <f t="shared" si="112"/>
        <v>2.1467603434816549E-2</v>
      </c>
    </row>
    <row r="61" spans="1:78">
      <c r="A61" t="s">
        <v>8</v>
      </c>
      <c r="B61">
        <v>22</v>
      </c>
      <c r="C61">
        <v>20</v>
      </c>
      <c r="D61">
        <f t="shared" si="0"/>
        <v>42</v>
      </c>
      <c r="E61" s="5">
        <f t="shared" si="76"/>
        <v>0.11475409836065574</v>
      </c>
      <c r="F61">
        <v>5</v>
      </c>
      <c r="G61" s="5">
        <f t="shared" si="1"/>
        <v>0.11904761904761904</v>
      </c>
      <c r="H61" s="5">
        <f t="shared" si="77"/>
        <v>5.6818181818181816E-2</v>
      </c>
      <c r="I61" s="5">
        <v>0.55000000000000004</v>
      </c>
      <c r="J61" s="5">
        <f t="shared" si="78"/>
        <v>6.3114754098360662E-2</v>
      </c>
      <c r="K61" s="5">
        <v>0.6</v>
      </c>
      <c r="L61" s="5">
        <f t="shared" si="79"/>
        <v>6.8852459016393447E-2</v>
      </c>
      <c r="M61" s="5">
        <v>0.25</v>
      </c>
      <c r="N61" s="5">
        <f t="shared" si="80"/>
        <v>2.8688524590163935E-2</v>
      </c>
      <c r="O61" s="5">
        <v>1</v>
      </c>
      <c r="P61" s="5">
        <f t="shared" si="81"/>
        <v>0.11475409836065574</v>
      </c>
      <c r="Q61" s="5">
        <v>0.1</v>
      </c>
      <c r="R61" s="5">
        <f t="shared" si="82"/>
        <v>1.1475409836065575E-2</v>
      </c>
      <c r="S61" s="5">
        <v>0.875</v>
      </c>
      <c r="T61" s="5">
        <f t="shared" si="83"/>
        <v>0.10040983606557377</v>
      </c>
      <c r="U61" s="5">
        <v>0.05</v>
      </c>
      <c r="V61" s="5">
        <f t="shared" si="84"/>
        <v>5.7377049180327875E-3</v>
      </c>
      <c r="W61" s="5">
        <v>1</v>
      </c>
      <c r="X61" s="5">
        <f t="shared" si="85"/>
        <v>0.11475409836065574</v>
      </c>
      <c r="Y61" s="5">
        <v>0.8</v>
      </c>
      <c r="Z61" s="5">
        <f t="shared" si="86"/>
        <v>9.18032786885246E-2</v>
      </c>
      <c r="AA61" s="5">
        <v>0.5</v>
      </c>
      <c r="AB61" s="5">
        <f t="shared" si="87"/>
        <v>5.737704918032787E-2</v>
      </c>
      <c r="AC61" s="5">
        <v>0.7</v>
      </c>
      <c r="AD61" s="5">
        <f t="shared" si="88"/>
        <v>8.0327868852459017E-2</v>
      </c>
      <c r="AE61" s="5">
        <v>0.3</v>
      </c>
      <c r="AF61" s="5">
        <f t="shared" si="89"/>
        <v>3.4426229508196723E-2</v>
      </c>
      <c r="AG61" s="5">
        <v>0.1</v>
      </c>
      <c r="AH61" s="5">
        <f t="shared" si="90"/>
        <v>1.1475409836065575E-2</v>
      </c>
      <c r="AI61" s="5">
        <v>0</v>
      </c>
      <c r="AJ61" s="5">
        <f t="shared" si="91"/>
        <v>0</v>
      </c>
      <c r="AK61" s="5">
        <v>0.45</v>
      </c>
      <c r="AL61" s="5">
        <f t="shared" si="92"/>
        <v>5.1639344262295085E-2</v>
      </c>
      <c r="AM61" s="5">
        <v>0.4</v>
      </c>
      <c r="AN61" s="5">
        <f t="shared" si="93"/>
        <v>4.59016393442623E-2</v>
      </c>
      <c r="AO61" s="5">
        <v>0.55000000000000004</v>
      </c>
      <c r="AP61" s="5">
        <f t="shared" si="94"/>
        <v>6.3114754098360662E-2</v>
      </c>
      <c r="AQ61" s="5">
        <v>0.3125</v>
      </c>
      <c r="AR61" s="5">
        <f t="shared" si="95"/>
        <v>3.5860655737704916E-2</v>
      </c>
      <c r="AS61" s="5">
        <v>0.1</v>
      </c>
      <c r="AT61" s="5">
        <f t="shared" si="96"/>
        <v>1.1475409836065575E-2</v>
      </c>
      <c r="AU61" s="5">
        <v>0.45</v>
      </c>
      <c r="AV61" s="5">
        <f t="shared" si="97"/>
        <v>5.1639344262295085E-2</v>
      </c>
      <c r="AW61" s="5">
        <v>0.8125</v>
      </c>
      <c r="AX61" s="5">
        <f t="shared" si="98"/>
        <v>9.3237704918032793E-2</v>
      </c>
      <c r="AY61" s="5">
        <v>0.45</v>
      </c>
      <c r="AZ61" s="5">
        <f t="shared" si="99"/>
        <v>5.1639344262295085E-2</v>
      </c>
      <c r="BA61" s="5">
        <v>0.3</v>
      </c>
      <c r="BB61" s="5">
        <f t="shared" si="100"/>
        <v>3.4426229508196723E-2</v>
      </c>
      <c r="BC61" s="5">
        <v>0.6875</v>
      </c>
      <c r="BD61" s="5">
        <f t="shared" si="101"/>
        <v>7.8893442622950824E-2</v>
      </c>
      <c r="BE61" s="5">
        <v>0.6875</v>
      </c>
      <c r="BF61" s="5">
        <f t="shared" si="102"/>
        <v>7.8893442622950824E-2</v>
      </c>
      <c r="BG61" s="5">
        <v>0.8</v>
      </c>
      <c r="BH61" s="5">
        <f t="shared" si="103"/>
        <v>9.18032786885246E-2</v>
      </c>
      <c r="BI61" s="5">
        <v>0.6875</v>
      </c>
      <c r="BJ61" s="5">
        <f t="shared" si="104"/>
        <v>7.8893442622950824E-2</v>
      </c>
      <c r="BK61" s="5">
        <v>0.85</v>
      </c>
      <c r="BL61" s="5">
        <f t="shared" si="105"/>
        <v>9.7540983606557372E-2</v>
      </c>
      <c r="BM61" s="5">
        <v>0.7</v>
      </c>
      <c r="BN61" s="5">
        <f t="shared" si="106"/>
        <v>8.0327868852459017E-2</v>
      </c>
      <c r="BO61" s="5">
        <v>0.75</v>
      </c>
      <c r="BP61" s="5">
        <f t="shared" si="107"/>
        <v>8.6065573770491802E-2</v>
      </c>
      <c r="BQ61" s="5">
        <v>0.9</v>
      </c>
      <c r="BR61" s="5">
        <f t="shared" si="108"/>
        <v>0.10327868852459017</v>
      </c>
      <c r="BS61" s="5">
        <v>0.2</v>
      </c>
      <c r="BT61" s="5">
        <f t="shared" si="109"/>
        <v>2.295081967213115E-2</v>
      </c>
      <c r="BU61" s="5">
        <v>0.5625</v>
      </c>
      <c r="BV61" s="5">
        <f t="shared" si="110"/>
        <v>6.4549180327868855E-2</v>
      </c>
      <c r="BW61" s="5">
        <v>0.55000000000000004</v>
      </c>
      <c r="BX61" s="5">
        <f t="shared" si="111"/>
        <v>6.3114754098360662E-2</v>
      </c>
      <c r="BY61" s="5">
        <v>0.4375</v>
      </c>
      <c r="BZ61" s="5">
        <f t="shared" si="112"/>
        <v>5.0204918032786885E-2</v>
      </c>
    </row>
    <row r="62" spans="1:78">
      <c r="A62" t="s">
        <v>1</v>
      </c>
      <c r="B62">
        <v>20</v>
      </c>
      <c r="D62">
        <f t="shared" si="0"/>
        <v>20</v>
      </c>
      <c r="E62" s="5">
        <f t="shared" si="76"/>
        <v>5.4644808743169397E-2</v>
      </c>
      <c r="F62">
        <v>9</v>
      </c>
      <c r="G62" s="5">
        <f t="shared" si="1"/>
        <v>0.45</v>
      </c>
      <c r="H62" s="5">
        <f t="shared" si="77"/>
        <v>0.10227272727272728</v>
      </c>
      <c r="I62" s="5">
        <v>0.91666666666666663</v>
      </c>
      <c r="J62" s="5">
        <f t="shared" si="78"/>
        <v>5.0091074681238613E-2</v>
      </c>
      <c r="K62" s="5">
        <v>0.22222222222222221</v>
      </c>
      <c r="L62" s="5">
        <f t="shared" si="79"/>
        <v>1.2143290831815421E-2</v>
      </c>
      <c r="M62" s="5">
        <v>0.63888888888888884</v>
      </c>
      <c r="N62" s="5">
        <f t="shared" si="80"/>
        <v>3.4911961141469335E-2</v>
      </c>
      <c r="O62" s="5">
        <v>0.97222222222222221</v>
      </c>
      <c r="P62" s="5">
        <f t="shared" si="81"/>
        <v>5.3126897389192469E-2</v>
      </c>
      <c r="Q62" s="5">
        <v>0.88888888888888884</v>
      </c>
      <c r="R62" s="5">
        <f t="shared" si="82"/>
        <v>4.8573163327261686E-2</v>
      </c>
      <c r="S62" s="5">
        <v>0.77777777777777779</v>
      </c>
      <c r="T62" s="5">
        <f t="shared" si="83"/>
        <v>4.2501517911353974E-2</v>
      </c>
      <c r="U62" s="5">
        <v>0.55555555555555558</v>
      </c>
      <c r="V62" s="5">
        <f t="shared" si="84"/>
        <v>3.0358227079538554E-2</v>
      </c>
      <c r="W62" s="5">
        <v>0.3888888888888889</v>
      </c>
      <c r="X62" s="5">
        <f t="shared" si="85"/>
        <v>2.1250758955676987E-2</v>
      </c>
      <c r="Y62" s="5">
        <v>0.52777777777777779</v>
      </c>
      <c r="Z62" s="5">
        <f t="shared" si="86"/>
        <v>2.8840315725561626E-2</v>
      </c>
      <c r="AA62" s="5">
        <v>0.86111111111111116</v>
      </c>
      <c r="AB62" s="5">
        <f t="shared" si="87"/>
        <v>4.7055251973284765E-2</v>
      </c>
      <c r="AC62" s="5">
        <v>0.69444444444444442</v>
      </c>
      <c r="AD62" s="5">
        <f t="shared" si="88"/>
        <v>3.794778384942319E-2</v>
      </c>
      <c r="AE62" s="5">
        <v>0.4375</v>
      </c>
      <c r="AF62" s="5">
        <f t="shared" si="89"/>
        <v>2.3907103825136611E-2</v>
      </c>
      <c r="AG62" s="5">
        <v>2.7777777777777776E-2</v>
      </c>
      <c r="AH62" s="5">
        <f t="shared" si="90"/>
        <v>1.5179113539769277E-3</v>
      </c>
      <c r="AI62" s="5">
        <v>0.3888888888888889</v>
      </c>
      <c r="AJ62" s="5">
        <f t="shared" si="91"/>
        <v>2.1250758955676987E-2</v>
      </c>
      <c r="AK62" s="5">
        <v>0.91666666666666663</v>
      </c>
      <c r="AL62" s="5">
        <f t="shared" si="92"/>
        <v>5.0091074681238613E-2</v>
      </c>
      <c r="AM62" s="5">
        <v>2.7777777777777776E-2</v>
      </c>
      <c r="AN62" s="5">
        <f t="shared" si="93"/>
        <v>1.5179113539769277E-3</v>
      </c>
      <c r="AO62" s="5">
        <v>0</v>
      </c>
      <c r="AP62" s="5">
        <f t="shared" si="94"/>
        <v>0</v>
      </c>
      <c r="AQ62" s="5">
        <v>0.61111111111111116</v>
      </c>
      <c r="AR62" s="5">
        <f t="shared" si="95"/>
        <v>3.3394049787492414E-2</v>
      </c>
      <c r="AS62" s="5">
        <v>0.19444444444444445</v>
      </c>
      <c r="AT62" s="5">
        <f t="shared" si="96"/>
        <v>1.0625379477838493E-2</v>
      </c>
      <c r="AU62" s="5">
        <v>0.80555555555555558</v>
      </c>
      <c r="AV62" s="5">
        <f t="shared" si="97"/>
        <v>4.4019429265330902E-2</v>
      </c>
      <c r="AW62" s="5">
        <v>0.125</v>
      </c>
      <c r="AX62" s="5">
        <f t="shared" si="98"/>
        <v>6.8306010928961746E-3</v>
      </c>
      <c r="AY62" s="5">
        <v>0.47222222222222221</v>
      </c>
      <c r="AZ62" s="5">
        <f t="shared" si="99"/>
        <v>2.5804493017607771E-2</v>
      </c>
      <c r="BA62" s="5">
        <v>0.83333333333333337</v>
      </c>
      <c r="BB62" s="5">
        <f t="shared" si="100"/>
        <v>4.553734061930783E-2</v>
      </c>
      <c r="BC62" s="5">
        <v>5.5555555555555552E-2</v>
      </c>
      <c r="BD62" s="5">
        <f t="shared" si="101"/>
        <v>3.0358227079538553E-3</v>
      </c>
      <c r="BE62" s="5">
        <v>0.94444444444444442</v>
      </c>
      <c r="BF62" s="5">
        <f t="shared" si="102"/>
        <v>5.1608986035215541E-2</v>
      </c>
      <c r="BG62" s="5">
        <v>0.91666666666666663</v>
      </c>
      <c r="BH62" s="5">
        <f t="shared" si="103"/>
        <v>5.0091074681238613E-2</v>
      </c>
      <c r="BI62" s="5">
        <v>0.55555555555555558</v>
      </c>
      <c r="BJ62" s="5">
        <f t="shared" si="104"/>
        <v>3.0358227079538554E-2</v>
      </c>
      <c r="BK62" s="5">
        <v>0.3611111111111111</v>
      </c>
      <c r="BL62" s="5">
        <f t="shared" si="105"/>
        <v>1.9732847601700059E-2</v>
      </c>
      <c r="BM62" s="5">
        <v>0.75</v>
      </c>
      <c r="BN62" s="5">
        <f t="shared" si="106"/>
        <v>4.0983606557377046E-2</v>
      </c>
      <c r="BO62" s="5">
        <v>0.75</v>
      </c>
      <c r="BP62" s="5">
        <f t="shared" si="107"/>
        <v>4.0983606557377046E-2</v>
      </c>
      <c r="BQ62" s="5">
        <v>0.69444444444444442</v>
      </c>
      <c r="BR62" s="5">
        <f t="shared" si="108"/>
        <v>3.794778384942319E-2</v>
      </c>
      <c r="BS62" s="5">
        <v>0.28125</v>
      </c>
      <c r="BT62" s="5">
        <f t="shared" si="109"/>
        <v>1.5368852459016393E-2</v>
      </c>
      <c r="BU62" s="5">
        <v>0.1111111111111111</v>
      </c>
      <c r="BV62" s="5">
        <f t="shared" si="110"/>
        <v>6.0716454159077107E-3</v>
      </c>
      <c r="BW62" s="5">
        <v>0.75</v>
      </c>
      <c r="BX62" s="5">
        <f t="shared" si="111"/>
        <v>4.0983606557377046E-2</v>
      </c>
      <c r="BY62" s="5">
        <v>0.875</v>
      </c>
      <c r="BZ62" s="5">
        <f t="shared" si="112"/>
        <v>4.7814207650273222E-2</v>
      </c>
    </row>
    <row r="63" spans="1:78">
      <c r="A63" t="s">
        <v>6</v>
      </c>
      <c r="B63">
        <v>99</v>
      </c>
      <c r="C63">
        <v>39</v>
      </c>
      <c r="D63">
        <f t="shared" si="0"/>
        <v>138</v>
      </c>
      <c r="E63" s="5">
        <f t="shared" si="76"/>
        <v>0.37704918032786883</v>
      </c>
      <c r="F63">
        <v>35</v>
      </c>
      <c r="G63" s="5">
        <f t="shared" si="1"/>
        <v>0.25362318840579712</v>
      </c>
      <c r="H63" s="5">
        <f t="shared" si="77"/>
        <v>0.39772727272727271</v>
      </c>
      <c r="I63" s="5">
        <v>0.55882352941176472</v>
      </c>
      <c r="J63" s="5">
        <f t="shared" si="78"/>
        <v>0.21070395371263259</v>
      </c>
      <c r="K63" s="5">
        <v>0.1357142857142857</v>
      </c>
      <c r="L63" s="5">
        <f t="shared" si="79"/>
        <v>5.117096018735362E-2</v>
      </c>
      <c r="M63" s="5">
        <v>0.85</v>
      </c>
      <c r="N63" s="5">
        <f t="shared" si="80"/>
        <v>0.32049180327868848</v>
      </c>
      <c r="O63" s="5">
        <v>0.91911764705882348</v>
      </c>
      <c r="P63" s="5">
        <f t="shared" si="81"/>
        <v>0.34655255544840885</v>
      </c>
      <c r="Q63" s="5">
        <v>0.86428571428571432</v>
      </c>
      <c r="R63" s="5">
        <f t="shared" si="82"/>
        <v>0.32587822014051521</v>
      </c>
      <c r="S63" s="5">
        <v>0.77857142857142858</v>
      </c>
      <c r="T63" s="5">
        <f t="shared" si="83"/>
        <v>0.29355971896955502</v>
      </c>
      <c r="U63" s="5">
        <v>0.8928571428571429</v>
      </c>
      <c r="V63" s="5">
        <f t="shared" si="84"/>
        <v>0.3366510538641686</v>
      </c>
      <c r="W63" s="5">
        <v>0.62857142857142856</v>
      </c>
      <c r="X63" s="5">
        <f t="shared" si="85"/>
        <v>0.2370023419203747</v>
      </c>
      <c r="Y63" s="5">
        <v>0.22142857142857142</v>
      </c>
      <c r="Z63" s="5">
        <f t="shared" si="86"/>
        <v>8.348946135831381E-2</v>
      </c>
      <c r="AA63" s="5">
        <v>0.92142857142857137</v>
      </c>
      <c r="AB63" s="5">
        <f t="shared" si="87"/>
        <v>0.34742388758782194</v>
      </c>
      <c r="AC63" s="5">
        <v>0.51515151515151514</v>
      </c>
      <c r="AD63" s="5">
        <f t="shared" si="88"/>
        <v>0.19423745653253849</v>
      </c>
      <c r="AE63" s="5">
        <v>0.578125</v>
      </c>
      <c r="AF63" s="5">
        <f t="shared" si="89"/>
        <v>0.21798155737704916</v>
      </c>
      <c r="AG63" s="5">
        <v>0.36428571428571427</v>
      </c>
      <c r="AH63" s="5">
        <f t="shared" si="90"/>
        <v>0.13735362997658079</v>
      </c>
      <c r="AI63" s="5">
        <v>0.6071428571428571</v>
      </c>
      <c r="AJ63" s="5">
        <f t="shared" si="91"/>
        <v>0.22892271662763464</v>
      </c>
      <c r="AK63" s="5">
        <v>0.765625</v>
      </c>
      <c r="AL63" s="5">
        <f t="shared" si="92"/>
        <v>0.28867827868852458</v>
      </c>
      <c r="AM63" s="5">
        <v>0.61428571428571432</v>
      </c>
      <c r="AN63" s="5">
        <f t="shared" si="93"/>
        <v>0.231615925058548</v>
      </c>
      <c r="AO63" s="5">
        <v>0.19117647058823528</v>
      </c>
      <c r="AP63" s="5">
        <f t="shared" si="94"/>
        <v>7.2082931533269029E-2</v>
      </c>
      <c r="AQ63" s="5">
        <v>0.40441176470588236</v>
      </c>
      <c r="AR63" s="5">
        <f t="shared" si="95"/>
        <v>0.15248312439729989</v>
      </c>
      <c r="AS63" s="5">
        <v>0.24264705882352941</v>
      </c>
      <c r="AT63" s="5">
        <f t="shared" si="96"/>
        <v>9.1489874638379931E-2</v>
      </c>
      <c r="AU63" s="5">
        <v>0.77941176470588236</v>
      </c>
      <c r="AV63" s="5">
        <f t="shared" si="97"/>
        <v>0.29387656702025072</v>
      </c>
      <c r="AW63" s="5">
        <v>0.125</v>
      </c>
      <c r="AX63" s="5">
        <f t="shared" si="98"/>
        <v>4.7131147540983603E-2</v>
      </c>
      <c r="AY63" s="5">
        <v>0.70588235294117652</v>
      </c>
      <c r="AZ63" s="5">
        <f t="shared" si="99"/>
        <v>0.26615236258437802</v>
      </c>
      <c r="BA63" s="5">
        <v>0.50714285714285712</v>
      </c>
      <c r="BB63" s="5">
        <f t="shared" si="100"/>
        <v>0.19121779859484775</v>
      </c>
      <c r="BC63" s="5">
        <v>0.51470588235294112</v>
      </c>
      <c r="BD63" s="5">
        <f t="shared" si="101"/>
        <v>0.19406943105110894</v>
      </c>
      <c r="BE63" s="5">
        <v>0.94117647058823528</v>
      </c>
      <c r="BF63" s="5">
        <f t="shared" si="102"/>
        <v>0.35486981677917068</v>
      </c>
      <c r="BG63" s="5">
        <v>0.90714285714285714</v>
      </c>
      <c r="BH63" s="5">
        <f t="shared" si="103"/>
        <v>0.34203747072599527</v>
      </c>
      <c r="BI63" s="5">
        <v>0.2878787878787879</v>
      </c>
      <c r="BJ63" s="5">
        <f t="shared" si="104"/>
        <v>0.10854446100347739</v>
      </c>
      <c r="BK63" s="5">
        <v>0.39705882352941174</v>
      </c>
      <c r="BL63" s="5">
        <f t="shared" si="105"/>
        <v>0.14971070395371261</v>
      </c>
      <c r="BM63" s="5">
        <v>0.75735294117647056</v>
      </c>
      <c r="BN63" s="5">
        <f t="shared" si="106"/>
        <v>0.2855593056894889</v>
      </c>
      <c r="BO63" s="5">
        <v>0.76470588235294112</v>
      </c>
      <c r="BP63" s="5">
        <f t="shared" si="107"/>
        <v>0.28833172613307612</v>
      </c>
      <c r="BQ63" s="5">
        <v>0.59090909090909094</v>
      </c>
      <c r="BR63" s="5">
        <f t="shared" si="108"/>
        <v>0.22280178837555886</v>
      </c>
      <c r="BS63" s="5">
        <v>0.31818181818181818</v>
      </c>
      <c r="BT63" s="5">
        <f t="shared" si="109"/>
        <v>0.11997019374068553</v>
      </c>
      <c r="BU63" s="5">
        <v>0.19117647058823528</v>
      </c>
      <c r="BV63" s="5">
        <f t="shared" si="110"/>
        <v>7.2082931533269029E-2</v>
      </c>
      <c r="BW63" s="5">
        <v>0.45967741935483869</v>
      </c>
      <c r="BX63" s="5">
        <f t="shared" si="111"/>
        <v>0.17332099418297195</v>
      </c>
      <c r="BY63" s="5">
        <v>0.39166666666666666</v>
      </c>
      <c r="BZ63" s="5">
        <f t="shared" si="112"/>
        <v>0.14767759562841529</v>
      </c>
    </row>
    <row r="64" spans="1:78" ht="24">
      <c r="A64" t="s">
        <v>59</v>
      </c>
      <c r="B64">
        <v>101</v>
      </c>
      <c r="C64">
        <v>31</v>
      </c>
      <c r="D64">
        <f t="shared" si="0"/>
        <v>132</v>
      </c>
      <c r="E64" s="5">
        <f>SUM(D65:D67)/D64</f>
        <v>0.93939393939393945</v>
      </c>
      <c r="F64">
        <v>24</v>
      </c>
      <c r="G64" s="5">
        <f t="shared" si="1"/>
        <v>0.18181818181818182</v>
      </c>
      <c r="I64" s="5">
        <v>0.53125</v>
      </c>
      <c r="J64" s="5">
        <f>SUM(J65:J67)/$E64</f>
        <v>0.39074131513647647</v>
      </c>
      <c r="K64" s="5">
        <v>0.39583333333333331</v>
      </c>
      <c r="L64" s="5">
        <f>SUM(L65:L67)/$E64</f>
        <v>0.53601892059553347</v>
      </c>
      <c r="M64" s="5">
        <v>0.75</v>
      </c>
      <c r="N64" s="5">
        <f>SUM(N65:N67)/$E64</f>
        <v>0.59623138957816357</v>
      </c>
      <c r="O64" s="5">
        <v>0.89130434782608692</v>
      </c>
      <c r="P64" s="5">
        <f>SUM(P65:P67)/$E64</f>
        <v>0.78974100496277899</v>
      </c>
      <c r="Q64" s="5">
        <v>0.78125</v>
      </c>
      <c r="R64" s="5">
        <f>SUM(R65:R67)/$E64</f>
        <v>0.65097704714640203</v>
      </c>
      <c r="S64" s="5">
        <v>0.80208333333333337</v>
      </c>
      <c r="T64" s="5">
        <f>SUM(T65:T67)/$E64</f>
        <v>0.74061724565756815</v>
      </c>
      <c r="U64" s="5">
        <v>0.63541666666666663</v>
      </c>
      <c r="V64" s="5">
        <f>SUM(V65:V67)/$E64</f>
        <v>0.44932537220843671</v>
      </c>
      <c r="W64" s="5">
        <v>0.61956521739130432</v>
      </c>
      <c r="X64" s="5">
        <f>SUM(X65:X67)/$E64</f>
        <v>0.65860215053763438</v>
      </c>
      <c r="Y64" s="5">
        <v>0.34782608695652173</v>
      </c>
      <c r="Z64" s="5">
        <f>SUM(Z65:Z67)/$E64</f>
        <v>0.39180107526881719</v>
      </c>
      <c r="AA64" s="5">
        <v>0.82608695652173914</v>
      </c>
      <c r="AB64" s="5">
        <f>SUM(AB65:AB67)/$E64</f>
        <v>0.78813844086021501</v>
      </c>
      <c r="AC64" s="5">
        <v>0.64130434782608692</v>
      </c>
      <c r="AD64" s="5">
        <f>SUM(AD65:AD67)/$E64</f>
        <v>0.61105510752688164</v>
      </c>
      <c r="AE64" s="5">
        <v>0.4642857142857143</v>
      </c>
      <c r="AF64" s="5">
        <f>SUM(AF65:AF67)/$E64</f>
        <v>0.38256048387096769</v>
      </c>
      <c r="AG64" s="5">
        <v>0.44565217391304346</v>
      </c>
      <c r="AH64" s="5">
        <f>SUM(AH65:AH67)/$E64</f>
        <v>0.50273986765922241</v>
      </c>
      <c r="AI64" s="5">
        <v>0.58333333333333337</v>
      </c>
      <c r="AJ64" s="5">
        <f>SUM(AJ65:AJ67)/$E64</f>
        <v>0.40884770471464016</v>
      </c>
      <c r="AK64" s="5">
        <v>0.60416666666666663</v>
      </c>
      <c r="AL64" s="5">
        <f>SUM(AL65:AL67)/$E64</f>
        <v>0.50531172456575679</v>
      </c>
      <c r="AM64" s="5">
        <v>0.60416666666666663</v>
      </c>
      <c r="AN64" s="5">
        <f>SUM(AN65:AN67)/$E64</f>
        <v>0.65167493796526055</v>
      </c>
      <c r="AO64" s="5">
        <v>0.31521739130434784</v>
      </c>
      <c r="AP64" s="5">
        <f>SUM(AP65:AP67)/$E64</f>
        <v>0.39902553763440857</v>
      </c>
      <c r="AQ64" s="5">
        <v>0.57291666666666663</v>
      </c>
      <c r="AR64" s="5">
        <f>SUM(AR65:AR67)/$E64</f>
        <v>0.52337934243176176</v>
      </c>
      <c r="AS64" s="5">
        <v>0.42708333333333331</v>
      </c>
      <c r="AT64" s="5">
        <f>SUM(AT65:AT67)/$E64</f>
        <v>0.50089174937965253</v>
      </c>
      <c r="AU64" s="5">
        <v>0.78125</v>
      </c>
      <c r="AV64" s="5">
        <f>SUM(AV65:AV67)/$E64</f>
        <v>0.7302264267990074</v>
      </c>
      <c r="AW64" s="5">
        <v>0.21875</v>
      </c>
      <c r="AX64" s="5">
        <f>SUM(AX65:AX67)/$E64</f>
        <v>0.2887329404466501</v>
      </c>
      <c r="AY64" s="5">
        <v>0.5625</v>
      </c>
      <c r="AZ64" s="5">
        <f>SUM(AZ65:AZ67)/$E64</f>
        <v>0.49837158808932996</v>
      </c>
      <c r="BA64" s="5">
        <v>0.55681818181818177</v>
      </c>
      <c r="BB64" s="5">
        <f>SUM(BB65:BB67)/$E64</f>
        <v>0.48168682795698919</v>
      </c>
      <c r="BC64" s="5">
        <v>0.53125</v>
      </c>
      <c r="BD64" s="5">
        <f>SUM(BD65:BD67)/$E64</f>
        <v>0.60251240694789088</v>
      </c>
      <c r="BE64" s="5">
        <v>0.8125</v>
      </c>
      <c r="BF64" s="5">
        <f>SUM(BF65:BF67)/$E64</f>
        <v>0.71727667493796521</v>
      </c>
      <c r="BG64" s="5">
        <v>0.77083333333333337</v>
      </c>
      <c r="BH64" s="5">
        <f>SUM(BH65:BH67)/$E64</f>
        <v>0.7207661290322579</v>
      </c>
      <c r="BI64" s="5">
        <v>0.27173913043478259</v>
      </c>
      <c r="BJ64" s="5">
        <f>SUM(BJ65:BJ67)/$E64</f>
        <v>0.28040994623655913</v>
      </c>
      <c r="BK64" s="5">
        <v>0.46739130434782611</v>
      </c>
      <c r="BL64" s="5">
        <f>SUM(BL65:BL67)/$E64</f>
        <v>0.54385080645161288</v>
      </c>
      <c r="BM64" s="5">
        <v>0.68478260869565222</v>
      </c>
      <c r="BN64" s="5">
        <f>SUM(BN65:BN67)/$E64</f>
        <v>0.63995295698924726</v>
      </c>
      <c r="BO64" s="5">
        <v>0.64772727272727271</v>
      </c>
      <c r="BP64" s="5">
        <f>SUM(BP65:BP67)/$E64</f>
        <v>0.56534090909090906</v>
      </c>
      <c r="BQ64" s="5">
        <v>0.69318181818181823</v>
      </c>
      <c r="BR64" s="5">
        <f>SUM(BR65:BR67)/$E64</f>
        <v>0.70329301075268813</v>
      </c>
      <c r="BS64" s="5">
        <v>0.30681818181818182</v>
      </c>
      <c r="BT64" s="5">
        <f>SUM(BT65:BT67)/$E64</f>
        <v>0.28965053763440857</v>
      </c>
      <c r="BU64" s="5">
        <v>0.34523809523809523</v>
      </c>
      <c r="BV64" s="5">
        <f>SUM(BV65:BV67)/$E64</f>
        <v>0.42601417399804492</v>
      </c>
      <c r="BW64" s="5">
        <v>0.42391304347826086</v>
      </c>
      <c r="BX64" s="5">
        <f>SUM(BX65:BX67)/$E64</f>
        <v>0.31300403225806456</v>
      </c>
      <c r="BY64" s="5">
        <v>0.66666666666666663</v>
      </c>
      <c r="BZ64" s="5">
        <f>SUM(BZ65:BZ67)/$E64</f>
        <v>0.51764112903225801</v>
      </c>
    </row>
    <row r="65" spans="1:78" ht="36">
      <c r="A65" t="s">
        <v>4</v>
      </c>
      <c r="B65">
        <v>18</v>
      </c>
      <c r="C65">
        <v>3</v>
      </c>
      <c r="D65">
        <f t="shared" si="0"/>
        <v>21</v>
      </c>
      <c r="E65" s="5">
        <f>D65/D$64</f>
        <v>0.15909090909090909</v>
      </c>
      <c r="F65">
        <v>7</v>
      </c>
      <c r="G65" s="5">
        <f t="shared" si="1"/>
        <v>0.33333333333333331</v>
      </c>
      <c r="H65" s="5">
        <f>F65/F$64</f>
        <v>0.29166666666666669</v>
      </c>
      <c r="I65" s="5">
        <v>0.8928571428571429</v>
      </c>
      <c r="J65" s="5">
        <f>I65*$E65</f>
        <v>0.14204545454545456</v>
      </c>
      <c r="K65" s="5">
        <v>0.10714285714285714</v>
      </c>
      <c r="L65" s="5">
        <f>K65*$E65</f>
        <v>1.7045454545454544E-2</v>
      </c>
      <c r="M65" s="5">
        <v>0.875</v>
      </c>
      <c r="N65" s="5">
        <f>M65*$E65</f>
        <v>0.13920454545454544</v>
      </c>
      <c r="O65" s="5">
        <v>1</v>
      </c>
      <c r="P65" s="5">
        <f>O65*$E65</f>
        <v>0.15909090909090909</v>
      </c>
      <c r="Q65" s="5">
        <v>0.9285714285714286</v>
      </c>
      <c r="R65" s="5">
        <f>Q65*$E65</f>
        <v>0.14772727272727273</v>
      </c>
      <c r="S65" s="5">
        <v>0.9642857142857143</v>
      </c>
      <c r="T65" s="5">
        <f>S65*$E65</f>
        <v>0.15340909090909091</v>
      </c>
      <c r="U65" s="5">
        <v>0.8928571428571429</v>
      </c>
      <c r="V65" s="5">
        <f>U65*$E65</f>
        <v>0.14204545454545456</v>
      </c>
      <c r="W65" s="5">
        <v>0.6071428571428571</v>
      </c>
      <c r="X65" s="5">
        <f>W65*$E65</f>
        <v>9.6590909090909088E-2</v>
      </c>
      <c r="Y65" s="5">
        <v>0.35714285714285715</v>
      </c>
      <c r="Z65" s="5">
        <f>Y65*$E65</f>
        <v>5.6818181818181816E-2</v>
      </c>
      <c r="AA65" s="5">
        <v>0.7857142857142857</v>
      </c>
      <c r="AB65" s="5">
        <f>AA65*$E65</f>
        <v>0.125</v>
      </c>
      <c r="AC65" s="5">
        <v>0.75</v>
      </c>
      <c r="AD65" s="5">
        <f>AC65*$E65</f>
        <v>0.11931818181818182</v>
      </c>
      <c r="AE65" s="5">
        <v>0.5357142857142857</v>
      </c>
      <c r="AF65" s="5">
        <f>AE65*$E65</f>
        <v>8.5227272727272721E-2</v>
      </c>
      <c r="AG65" s="5">
        <v>0.21428571428571427</v>
      </c>
      <c r="AH65" s="5">
        <f>AG65*$E65</f>
        <v>3.4090909090909088E-2</v>
      </c>
      <c r="AI65" s="5">
        <v>0.9285714285714286</v>
      </c>
      <c r="AJ65" s="5">
        <f>AI65*$E65</f>
        <v>0.14772727272727273</v>
      </c>
      <c r="AK65" s="5">
        <v>0.8214285714285714</v>
      </c>
      <c r="AL65" s="5">
        <f>AK65*$E65</f>
        <v>0.13068181818181818</v>
      </c>
      <c r="AM65" s="5">
        <v>0.5357142857142857</v>
      </c>
      <c r="AN65" s="5">
        <f>AM65*$E65</f>
        <v>8.5227272727272721E-2</v>
      </c>
      <c r="AO65" s="5">
        <v>0.14285714285714285</v>
      </c>
      <c r="AP65" s="5">
        <f>AO65*$E65</f>
        <v>2.2727272727272724E-2</v>
      </c>
      <c r="AQ65" s="5">
        <v>0.75</v>
      </c>
      <c r="AR65" s="5">
        <f>AQ65*$E65</f>
        <v>0.11931818181818182</v>
      </c>
      <c r="AS65" s="5">
        <v>0.5357142857142857</v>
      </c>
      <c r="AT65" s="5">
        <f>AS65*$E65</f>
        <v>8.5227272727272721E-2</v>
      </c>
      <c r="AU65" s="5">
        <v>0.8571428571428571</v>
      </c>
      <c r="AV65" s="5">
        <f>AU65*$E65</f>
        <v>0.13636363636363635</v>
      </c>
      <c r="AW65" s="5">
        <v>0.14285714285714285</v>
      </c>
      <c r="AX65" s="5">
        <f>AW65*$E65</f>
        <v>2.2727272727272724E-2</v>
      </c>
      <c r="AY65" s="5">
        <v>0.7142857142857143</v>
      </c>
      <c r="AZ65" s="5">
        <f>AY65*$E65</f>
        <v>0.11363636363636363</v>
      </c>
      <c r="BA65" s="5">
        <v>0.66666666666666663</v>
      </c>
      <c r="BB65" s="5">
        <f>BA65*$E65</f>
        <v>0.10606060606060605</v>
      </c>
      <c r="BC65" s="5">
        <v>0.42857142857142855</v>
      </c>
      <c r="BD65" s="5">
        <f>BC65*$E65</f>
        <v>6.8181818181818177E-2</v>
      </c>
      <c r="BE65" s="5">
        <v>0.8214285714285714</v>
      </c>
      <c r="BF65" s="5">
        <f>BE65*$E65</f>
        <v>0.13068181818181818</v>
      </c>
      <c r="BG65" s="5">
        <v>0.8928571428571429</v>
      </c>
      <c r="BH65" s="5">
        <f>BG65*$E65</f>
        <v>0.14204545454545456</v>
      </c>
      <c r="BI65" s="5">
        <v>0.32142857142857145</v>
      </c>
      <c r="BJ65" s="5">
        <f>BI65*$E65</f>
        <v>5.113636363636364E-2</v>
      </c>
      <c r="BK65" s="5">
        <v>0.2857142857142857</v>
      </c>
      <c r="BL65" s="5">
        <f>BK65*$E65</f>
        <v>4.5454545454545449E-2</v>
      </c>
      <c r="BM65" s="5">
        <v>0.8214285714285714</v>
      </c>
      <c r="BN65" s="5">
        <f>BM65*$E65</f>
        <v>0.13068181818181818</v>
      </c>
      <c r="BO65" s="5">
        <v>0.7142857142857143</v>
      </c>
      <c r="BP65" s="5">
        <f>BO65*$E65</f>
        <v>0.11363636363636363</v>
      </c>
      <c r="BQ65" s="5">
        <v>0.8214285714285714</v>
      </c>
      <c r="BR65" s="5">
        <f>BQ65*$E65</f>
        <v>0.13068181818181818</v>
      </c>
      <c r="BS65" s="5">
        <v>0.2857142857142857</v>
      </c>
      <c r="BT65" s="5">
        <f>BS65*$E65</f>
        <v>4.5454545454545449E-2</v>
      </c>
      <c r="BU65" s="5">
        <v>0.2857142857142857</v>
      </c>
      <c r="BV65" s="5">
        <f>BU65*$E65</f>
        <v>4.5454545454545449E-2</v>
      </c>
      <c r="BW65" s="5">
        <v>0.5</v>
      </c>
      <c r="BX65" s="5">
        <f>BW65*$E65</f>
        <v>7.9545454545454544E-2</v>
      </c>
      <c r="BY65" s="5">
        <v>0.8571428571428571</v>
      </c>
      <c r="BZ65" s="5">
        <f>BY65*$E65</f>
        <v>0.13636363636363635</v>
      </c>
    </row>
    <row r="66" spans="1:78">
      <c r="A66" t="s">
        <v>3</v>
      </c>
      <c r="B66">
        <v>41</v>
      </c>
      <c r="C66">
        <v>12</v>
      </c>
      <c r="D66">
        <f t="shared" si="0"/>
        <v>53</v>
      </c>
      <c r="E66" s="5">
        <f>D66/D$64</f>
        <v>0.40151515151515149</v>
      </c>
      <c r="F66">
        <v>4</v>
      </c>
      <c r="G66" s="5">
        <f t="shared" si="1"/>
        <v>7.5471698113207544E-2</v>
      </c>
      <c r="H66" s="5">
        <f>F66/F$64</f>
        <v>0.16666666666666666</v>
      </c>
      <c r="I66" s="5">
        <v>0.125</v>
      </c>
      <c r="J66" s="5">
        <f>I66*$E66</f>
        <v>5.0189393939393936E-2</v>
      </c>
      <c r="K66" s="5">
        <v>0.8125</v>
      </c>
      <c r="L66" s="5">
        <f>K66*$E66</f>
        <v>0.32623106060606061</v>
      </c>
      <c r="M66" s="5">
        <v>0.25</v>
      </c>
      <c r="N66" s="5">
        <f>M66*$E66</f>
        <v>0.10037878787878787</v>
      </c>
      <c r="O66" s="5">
        <v>0.5625</v>
      </c>
      <c r="P66" s="5">
        <f>O66*$E66</f>
        <v>0.22585227272727271</v>
      </c>
      <c r="Q66" s="5">
        <v>0.375</v>
      </c>
      <c r="R66" s="5">
        <f>Q66*$E66</f>
        <v>0.15056818181818182</v>
      </c>
      <c r="S66" s="5">
        <v>0.625</v>
      </c>
      <c r="T66" s="5">
        <f>S66*$E66</f>
        <v>0.25094696969696967</v>
      </c>
      <c r="U66" s="5">
        <v>6.25E-2</v>
      </c>
      <c r="V66" s="5">
        <f>U66*$E66</f>
        <v>2.5094696969696968E-2</v>
      </c>
      <c r="W66" s="5">
        <v>0.75</v>
      </c>
      <c r="X66" s="5">
        <f>W66*$E66</f>
        <v>0.30113636363636365</v>
      </c>
      <c r="Y66" s="5">
        <v>0.5</v>
      </c>
      <c r="Z66" s="5">
        <f>Y66*$E66</f>
        <v>0.20075757575757575</v>
      </c>
      <c r="AA66" s="5">
        <v>0.6875</v>
      </c>
      <c r="AB66" s="5">
        <f>AA66*$E66</f>
        <v>0.27604166666666663</v>
      </c>
      <c r="AC66" s="5">
        <v>0.5625</v>
      </c>
      <c r="AD66" s="5">
        <f>AC66*$E66</f>
        <v>0.22585227272727271</v>
      </c>
      <c r="AE66" s="5">
        <v>0.1875</v>
      </c>
      <c r="AF66" s="5">
        <f>AE66*$E66</f>
        <v>7.5284090909090912E-2</v>
      </c>
      <c r="AG66" s="5">
        <v>0.58333333333333337</v>
      </c>
      <c r="AH66" s="5">
        <f>AG66*$E66</f>
        <v>0.23421717171717171</v>
      </c>
      <c r="AI66" s="5">
        <v>6.25E-2</v>
      </c>
      <c r="AJ66" s="5">
        <f>AI66*$E66</f>
        <v>2.5094696969696968E-2</v>
      </c>
      <c r="AK66" s="5">
        <v>0.3125</v>
      </c>
      <c r="AL66" s="5">
        <f>AK66*$E66</f>
        <v>0.12547348484848483</v>
      </c>
      <c r="AM66" s="5">
        <v>0.75</v>
      </c>
      <c r="AN66" s="5">
        <f>AM66*$E66</f>
        <v>0.30113636363636365</v>
      </c>
      <c r="AO66" s="5">
        <v>0.5625</v>
      </c>
      <c r="AP66" s="5">
        <f>AO66*$E66</f>
        <v>0.22585227272727271</v>
      </c>
      <c r="AQ66" s="5">
        <v>0.4375</v>
      </c>
      <c r="AR66" s="5">
        <f>AQ66*$E66</f>
        <v>0.17566287878787878</v>
      </c>
      <c r="AS66" s="5">
        <v>0.6875</v>
      </c>
      <c r="AT66" s="5">
        <f>AS66*$E66</f>
        <v>0.27604166666666663</v>
      </c>
      <c r="AU66" s="5">
        <v>0.625</v>
      </c>
      <c r="AV66" s="5">
        <f>AU66*$E66</f>
        <v>0.25094696969696967</v>
      </c>
      <c r="AW66" s="5">
        <v>0.4375</v>
      </c>
      <c r="AX66" s="5">
        <f>AW66*$E66</f>
        <v>0.17566287878787878</v>
      </c>
      <c r="AY66" s="5">
        <v>0.375</v>
      </c>
      <c r="AZ66" s="5">
        <f>AY66*$E66</f>
        <v>0.15056818181818182</v>
      </c>
      <c r="BA66" s="5">
        <v>0.3125</v>
      </c>
      <c r="BB66" s="5">
        <f>BA66*$E66</f>
        <v>0.12547348484848483</v>
      </c>
      <c r="BC66" s="5">
        <v>0.75</v>
      </c>
      <c r="BD66" s="5">
        <f>BC66*$E66</f>
        <v>0.30113636363636365</v>
      </c>
      <c r="BE66" s="5">
        <v>0.5</v>
      </c>
      <c r="BF66" s="5">
        <f>BE66*$E66</f>
        <v>0.20075757575757575</v>
      </c>
      <c r="BG66" s="5">
        <v>0.625</v>
      </c>
      <c r="BH66" s="5">
        <f>BG66*$E66</f>
        <v>0.25094696969696967</v>
      </c>
      <c r="BI66" s="5">
        <v>0.3125</v>
      </c>
      <c r="BJ66" s="5">
        <f>BI66*$E66</f>
        <v>0.12547348484848483</v>
      </c>
      <c r="BK66" s="5">
        <v>0.6875</v>
      </c>
      <c r="BL66" s="5">
        <f>BK66*$E66</f>
        <v>0.27604166666666663</v>
      </c>
      <c r="BM66" s="5">
        <v>0.5625</v>
      </c>
      <c r="BN66" s="5">
        <f>BM66*$E66</f>
        <v>0.22585227272727271</v>
      </c>
      <c r="BO66" s="5">
        <v>0.375</v>
      </c>
      <c r="BP66" s="5">
        <f>BO66*$E66</f>
        <v>0.15056818181818182</v>
      </c>
      <c r="BQ66" s="5">
        <v>0.75</v>
      </c>
      <c r="BR66" s="5">
        <f>BQ66*$E66</f>
        <v>0.30113636363636365</v>
      </c>
      <c r="BS66" s="5">
        <v>0.25</v>
      </c>
      <c r="BT66" s="5">
        <f>BS66*$E66</f>
        <v>0.10037878787878787</v>
      </c>
      <c r="BU66" s="5">
        <v>0.58333333333333337</v>
      </c>
      <c r="BV66" s="5">
        <f>BU66*$E66</f>
        <v>0.23421717171717171</v>
      </c>
      <c r="BW66" s="5">
        <v>6.25E-2</v>
      </c>
      <c r="BX66" s="5">
        <f>BW66*$E66</f>
        <v>2.5094696969696968E-2</v>
      </c>
      <c r="BY66" s="5">
        <v>0.1875</v>
      </c>
      <c r="BZ66" s="5">
        <f>BY66*$E66</f>
        <v>7.5284090909090912E-2</v>
      </c>
    </row>
    <row r="67" spans="1:78">
      <c r="A67" t="s">
        <v>6</v>
      </c>
      <c r="B67">
        <v>42</v>
      </c>
      <c r="C67">
        <v>8</v>
      </c>
      <c r="D67">
        <f t="shared" si="0"/>
        <v>50</v>
      </c>
      <c r="E67" s="5">
        <f>D67/D$64</f>
        <v>0.37878787878787878</v>
      </c>
      <c r="F67">
        <v>13</v>
      </c>
      <c r="G67" s="5">
        <f t="shared" si="1"/>
        <v>0.26</v>
      </c>
      <c r="H67" s="5">
        <f>F67/F$64</f>
        <v>0.54166666666666663</v>
      </c>
      <c r="I67" s="5">
        <v>0.46153846153846156</v>
      </c>
      <c r="J67" s="5">
        <f>I67*$E67</f>
        <v>0.17482517482517484</v>
      </c>
      <c r="K67" s="5">
        <v>0.42307692307692307</v>
      </c>
      <c r="L67" s="5">
        <f>K67*$E67</f>
        <v>0.16025641025641024</v>
      </c>
      <c r="M67" s="5">
        <v>0.84615384615384615</v>
      </c>
      <c r="N67" s="5">
        <f>M67*$E67</f>
        <v>0.32051282051282048</v>
      </c>
      <c r="O67" s="5">
        <v>0.94230769230769229</v>
      </c>
      <c r="P67" s="5">
        <f>O67*$E67</f>
        <v>0.35693473193473191</v>
      </c>
      <c r="Q67" s="5">
        <v>0.82692307692307687</v>
      </c>
      <c r="R67" s="5">
        <f>Q67*$E67</f>
        <v>0.31322843822843821</v>
      </c>
      <c r="S67" s="5">
        <v>0.76923076923076927</v>
      </c>
      <c r="T67" s="5">
        <f>S67*$E67</f>
        <v>0.29137529137529139</v>
      </c>
      <c r="U67" s="5">
        <v>0.67307692307692313</v>
      </c>
      <c r="V67" s="5">
        <f>U67*$E67</f>
        <v>0.25495337995337997</v>
      </c>
      <c r="W67" s="5">
        <v>0.58333333333333337</v>
      </c>
      <c r="X67" s="5">
        <f>W67*$E67</f>
        <v>0.22095959595959597</v>
      </c>
      <c r="Y67" s="5">
        <v>0.29166666666666669</v>
      </c>
      <c r="Z67" s="5">
        <f>Y67*$E67</f>
        <v>0.11047979797979798</v>
      </c>
      <c r="AA67" s="5">
        <v>0.89583333333333337</v>
      </c>
      <c r="AB67" s="5">
        <f>AA67*$E67</f>
        <v>0.33933080808080807</v>
      </c>
      <c r="AC67" s="5">
        <v>0.60416666666666663</v>
      </c>
      <c r="AD67" s="5">
        <f>AC67*$E67</f>
        <v>0.22885101010101008</v>
      </c>
      <c r="AE67" s="5">
        <v>0.52500000000000002</v>
      </c>
      <c r="AF67" s="5">
        <f>AE67*$E67</f>
        <v>0.19886363636363638</v>
      </c>
      <c r="AG67" s="5">
        <v>0.53846153846153844</v>
      </c>
      <c r="AH67" s="5">
        <f>AG67*$E67</f>
        <v>0.20396270396270394</v>
      </c>
      <c r="AI67" s="5">
        <v>0.55769230769230771</v>
      </c>
      <c r="AJ67" s="5">
        <f>AI67*$E67</f>
        <v>0.21124708624708624</v>
      </c>
      <c r="AK67" s="5">
        <v>0.57692307692307687</v>
      </c>
      <c r="AL67" s="5">
        <f>AK67*$E67</f>
        <v>0.21853146853146851</v>
      </c>
      <c r="AM67" s="5">
        <v>0.59615384615384615</v>
      </c>
      <c r="AN67" s="5">
        <f>AM67*$E67</f>
        <v>0.22581585081585082</v>
      </c>
      <c r="AO67" s="5">
        <v>0.33333333333333331</v>
      </c>
      <c r="AP67" s="5">
        <f>AO67*$E67</f>
        <v>0.12626262626262624</v>
      </c>
      <c r="AQ67" s="5">
        <v>0.51923076923076927</v>
      </c>
      <c r="AR67" s="5">
        <f>AQ67*$E67</f>
        <v>0.19667832167832169</v>
      </c>
      <c r="AS67" s="5">
        <v>0.28846153846153844</v>
      </c>
      <c r="AT67" s="5">
        <f>AS67*$E67</f>
        <v>0.10926573426573426</v>
      </c>
      <c r="AU67" s="5">
        <v>0.78846153846153844</v>
      </c>
      <c r="AV67" s="5">
        <f>AU67*$E67</f>
        <v>0.29865967365967366</v>
      </c>
      <c r="AW67" s="5">
        <v>0.19230769230769232</v>
      </c>
      <c r="AX67" s="5">
        <f>AW67*$E67</f>
        <v>7.2843822843822847E-2</v>
      </c>
      <c r="AY67" s="5">
        <v>0.53846153846153844</v>
      </c>
      <c r="AZ67" s="5">
        <f>AY67*$E67</f>
        <v>0.20396270396270394</v>
      </c>
      <c r="BA67" s="5">
        <v>0.58333333333333337</v>
      </c>
      <c r="BB67" s="5">
        <f>BA67*$E67</f>
        <v>0.22095959595959597</v>
      </c>
      <c r="BC67" s="5">
        <v>0.51923076923076927</v>
      </c>
      <c r="BD67" s="5">
        <f>BC67*$E67</f>
        <v>0.19667832167832169</v>
      </c>
      <c r="BE67" s="5">
        <v>0.90384615384615385</v>
      </c>
      <c r="BF67" s="5">
        <f>BE67*$E67</f>
        <v>0.34236596736596736</v>
      </c>
      <c r="BG67" s="5">
        <v>0.75</v>
      </c>
      <c r="BH67" s="5">
        <f>BG67*$E67</f>
        <v>0.28409090909090906</v>
      </c>
      <c r="BI67" s="5">
        <v>0.22916666666666666</v>
      </c>
      <c r="BJ67" s="5">
        <f>BI67*$E67</f>
        <v>8.6805555555555552E-2</v>
      </c>
      <c r="BK67" s="5">
        <v>0.5</v>
      </c>
      <c r="BL67" s="5">
        <f>BK67*$E67</f>
        <v>0.18939393939393939</v>
      </c>
      <c r="BM67" s="5">
        <v>0.64583333333333337</v>
      </c>
      <c r="BN67" s="5">
        <f>BM67*$E67</f>
        <v>0.2446338383838384</v>
      </c>
      <c r="BO67" s="5">
        <v>0.70454545454545459</v>
      </c>
      <c r="BP67" s="5">
        <f>BO67*$E67</f>
        <v>0.26687327823691459</v>
      </c>
      <c r="BQ67" s="5">
        <v>0.60416666666666663</v>
      </c>
      <c r="BR67" s="5">
        <f>BQ67*$E67</f>
        <v>0.22885101010101008</v>
      </c>
      <c r="BS67" s="5">
        <v>0.33333333333333331</v>
      </c>
      <c r="BT67" s="5">
        <f>BS67*$E67</f>
        <v>0.12626262626262624</v>
      </c>
      <c r="BU67" s="5">
        <v>0.31818181818181818</v>
      </c>
      <c r="BV67" s="5">
        <f>BU67*$E67</f>
        <v>0.12052341597796143</v>
      </c>
      <c r="BW67" s="5">
        <v>0.5</v>
      </c>
      <c r="BX67" s="5">
        <f>BW67*$E67</f>
        <v>0.18939393939393939</v>
      </c>
      <c r="BY67" s="5">
        <v>0.72499999999999998</v>
      </c>
      <c r="BZ67" s="5">
        <f>BY67*$E67</f>
        <v>0.2746212121212121</v>
      </c>
    </row>
    <row r="68" spans="1:78">
      <c r="A68" t="s">
        <v>60</v>
      </c>
      <c r="B68">
        <v>51</v>
      </c>
      <c r="C68">
        <v>10</v>
      </c>
      <c r="D68">
        <f t="shared" si="0"/>
        <v>61</v>
      </c>
      <c r="E68" s="5">
        <f>SUM(D69:D74)/D68</f>
        <v>1</v>
      </c>
      <c r="F68">
        <v>9</v>
      </c>
      <c r="G68" s="5">
        <f t="shared" si="1"/>
        <v>0.14754098360655737</v>
      </c>
      <c r="I68" s="5">
        <v>0.47222222222222221</v>
      </c>
      <c r="J68" s="5">
        <f>SUM(J69:J74)/$E68</f>
        <v>0.37158469945355188</v>
      </c>
      <c r="K68" s="5">
        <v>0.41666666666666669</v>
      </c>
      <c r="L68" s="5">
        <f>SUM(L69:L74)/$E68</f>
        <v>0.41256830601092892</v>
      </c>
      <c r="M68" s="5">
        <v>0.58333333333333337</v>
      </c>
      <c r="N68" s="5">
        <f>SUM(N69:N74)/$E68</f>
        <v>0.60655737704918034</v>
      </c>
      <c r="O68" s="5">
        <v>0.97222222222222221</v>
      </c>
      <c r="P68" s="5">
        <f>SUM(P69:P74)/$E68</f>
        <v>0.98770491803278682</v>
      </c>
      <c r="Q68" s="5">
        <v>0.55555555555555558</v>
      </c>
      <c r="R68" s="5">
        <f>SUM(R69:R74)/$E68</f>
        <v>0.55464480874316935</v>
      </c>
      <c r="S68" s="5">
        <v>0.86111111111111116</v>
      </c>
      <c r="T68" s="5">
        <f>SUM(T69:T74)/$E68</f>
        <v>0.86407103825136589</v>
      </c>
      <c r="U68" s="5">
        <v>0.55555555555555558</v>
      </c>
      <c r="V68" s="5">
        <f>SUM(V69:V74)/$E68</f>
        <v>0.66530054644808745</v>
      </c>
      <c r="W68" s="5">
        <v>0.5625</v>
      </c>
      <c r="X68" s="5">
        <f>SUM(X69:X74)/$E68</f>
        <v>0.48633879781420764</v>
      </c>
      <c r="Y68" s="5">
        <v>0.55555555555555558</v>
      </c>
      <c r="Z68" s="5">
        <f>SUM(Z69:Z74)/$E68</f>
        <v>0.53142076502732238</v>
      </c>
      <c r="AA68" s="5">
        <v>0.80555555555555558</v>
      </c>
      <c r="AB68" s="5">
        <f>SUM(AB69:AB74)/$E68</f>
        <v>0.8497267759562841</v>
      </c>
      <c r="AC68" s="5">
        <v>0.55555555555555558</v>
      </c>
      <c r="AD68" s="5">
        <f>SUM(AD69:AD74)/$E68</f>
        <v>0.4795081967213114</v>
      </c>
      <c r="AE68" s="5">
        <v>0.40625</v>
      </c>
      <c r="AF68" s="5">
        <f>SUM(AF69:AF74)/$E68</f>
        <v>0.47336065573770486</v>
      </c>
      <c r="AG68" s="5">
        <v>0.22222222222222221</v>
      </c>
      <c r="AH68" s="5">
        <f>SUM(AH69:AH74)/$E68</f>
        <v>0.24453551912568305</v>
      </c>
      <c r="AI68" s="5">
        <v>0.33333333333333331</v>
      </c>
      <c r="AJ68" s="5">
        <f>SUM(AJ69:AJ74)/$E68</f>
        <v>0.31489071038251359</v>
      </c>
      <c r="AK68" s="5">
        <v>0.72222222222222221</v>
      </c>
      <c r="AL68" s="5">
        <f>SUM(AL69:AL74)/$E68</f>
        <v>0.62226775956284142</v>
      </c>
      <c r="AM68" s="5">
        <v>0.44444444444444442</v>
      </c>
      <c r="AN68" s="5">
        <f>SUM(AN69:AN74)/$E68</f>
        <v>0.5</v>
      </c>
      <c r="AO68" s="5">
        <v>0.25</v>
      </c>
      <c r="AP68" s="5">
        <f>SUM(AP69:AP74)/$E68</f>
        <v>0.20560109289617487</v>
      </c>
      <c r="AQ68" s="5">
        <v>0.5</v>
      </c>
      <c r="AR68" s="5">
        <f>SUM(AR69:AR74)/$E68</f>
        <v>0.44672131147540983</v>
      </c>
      <c r="AS68" s="5">
        <v>0.25</v>
      </c>
      <c r="AT68" s="5">
        <f>SUM(AT69:AT74)/$E68</f>
        <v>0.20628415300546443</v>
      </c>
      <c r="AU68" s="5">
        <v>0.75</v>
      </c>
      <c r="AV68" s="5">
        <f>SUM(AV69:AV74)/$E68</f>
        <v>0.78893442622950816</v>
      </c>
      <c r="AW68" s="5">
        <v>0.30555555555555558</v>
      </c>
      <c r="AX68" s="5">
        <f>SUM(AX69:AX74)/$E68</f>
        <v>0.25614754098360654</v>
      </c>
      <c r="AY68" s="5">
        <v>0.47222222222222221</v>
      </c>
      <c r="AZ68" s="5">
        <f>SUM(AZ69:AZ74)/$E68</f>
        <v>0.4651639344262295</v>
      </c>
      <c r="BA68" s="5">
        <v>0.46875</v>
      </c>
      <c r="BB68" s="5">
        <f>SUM(BB69:BB74)/$E68</f>
        <v>0.53073770491803274</v>
      </c>
      <c r="BC68" s="5">
        <v>0.3888888888888889</v>
      </c>
      <c r="BD68" s="5">
        <f>SUM(BD69:BD74)/$E68</f>
        <v>0.39549180327868849</v>
      </c>
      <c r="BE68" s="5">
        <v>0.75</v>
      </c>
      <c r="BF68" s="5">
        <f>SUM(BF69:BF74)/$E68</f>
        <v>0.73975409836065564</v>
      </c>
      <c r="BG68" s="5">
        <v>0.80555555555555558</v>
      </c>
      <c r="BH68" s="5">
        <f>SUM(BH69:BH74)/$E68</f>
        <v>0.78756830601092898</v>
      </c>
      <c r="BI68" s="5">
        <v>0.34375</v>
      </c>
      <c r="BJ68" s="5">
        <f>SUM(BJ69:BJ74)/$E68</f>
        <v>0.30122950819672129</v>
      </c>
      <c r="BK68" s="5">
        <v>0.59375</v>
      </c>
      <c r="BL68" s="5">
        <f>SUM(BL69:BL74)/$E68</f>
        <v>0.50819672131147542</v>
      </c>
      <c r="BM68" s="5">
        <v>0.58333333333333337</v>
      </c>
      <c r="BN68" s="5">
        <f>SUM(BN69:BN74)/$E68</f>
        <v>0.59289617486338797</v>
      </c>
      <c r="BO68" s="5">
        <v>0.66666666666666663</v>
      </c>
      <c r="BP68" s="5">
        <f>SUM(BP69:BP74)/$E68</f>
        <v>0.71721311475409832</v>
      </c>
      <c r="BQ68" s="5">
        <v>0.65625</v>
      </c>
      <c r="BR68" s="5">
        <f>SUM(BR69:BR74)/$E68</f>
        <v>0.61475409836065564</v>
      </c>
      <c r="BS68" s="5">
        <v>0.21875</v>
      </c>
      <c r="BT68" s="5">
        <f>SUM(BT69:BT74)/$E68</f>
        <v>9.0163934426229497E-2</v>
      </c>
      <c r="BU68" s="5">
        <v>0.25</v>
      </c>
      <c r="BV68" s="5">
        <f>SUM(BV69:BV74)/$E68</f>
        <v>0.25409836065573771</v>
      </c>
      <c r="BW68" s="5">
        <v>0.5</v>
      </c>
      <c r="BX68" s="5">
        <f>SUM(BX69:BX74)/$E68</f>
        <v>0.40505464480874315</v>
      </c>
      <c r="BY68" s="5">
        <v>0.52777777777777779</v>
      </c>
      <c r="BZ68" s="5">
        <f>SUM(BZ69:BZ74)/$E68</f>
        <v>0.47814207650273222</v>
      </c>
    </row>
    <row r="69" spans="1:78" ht="36">
      <c r="A69" t="s">
        <v>4</v>
      </c>
      <c r="B69">
        <v>2</v>
      </c>
      <c r="C69">
        <v>1</v>
      </c>
      <c r="D69">
        <f t="shared" si="0"/>
        <v>3</v>
      </c>
      <c r="E69" s="5">
        <f t="shared" ref="E69:E74" si="113">D69/D$68</f>
        <v>4.9180327868852458E-2</v>
      </c>
      <c r="F69">
        <v>1</v>
      </c>
      <c r="G69" s="5">
        <f t="shared" si="1"/>
        <v>0.33333333333333331</v>
      </c>
      <c r="H69" s="5">
        <f t="shared" ref="H69:H74" si="114">F69/F$68</f>
        <v>0.1111111111111111</v>
      </c>
      <c r="I69" s="5">
        <v>0.75</v>
      </c>
      <c r="J69" s="5">
        <f t="shared" ref="J69:J74" si="115">I69*$E69</f>
        <v>3.6885245901639344E-2</v>
      </c>
      <c r="K69" s="5">
        <v>0.25</v>
      </c>
      <c r="L69" s="5">
        <f t="shared" ref="L69:L74" si="116">K69*$E69</f>
        <v>1.2295081967213115E-2</v>
      </c>
      <c r="M69" s="5">
        <v>0.25</v>
      </c>
      <c r="N69" s="5">
        <f t="shared" ref="N69:N74" si="117">M69*$E69</f>
        <v>1.2295081967213115E-2</v>
      </c>
      <c r="O69" s="5">
        <v>0.75</v>
      </c>
      <c r="P69" s="5">
        <f t="shared" ref="P69:P74" si="118">O69*$E69</f>
        <v>3.6885245901639344E-2</v>
      </c>
      <c r="Q69" s="5">
        <v>0.5</v>
      </c>
      <c r="R69" s="5">
        <f t="shared" ref="R69:R74" si="119">Q69*$E69</f>
        <v>2.4590163934426229E-2</v>
      </c>
      <c r="S69" s="5">
        <v>1</v>
      </c>
      <c r="T69" s="5">
        <f t="shared" ref="T69:T74" si="120">S69*$E69</f>
        <v>4.9180327868852458E-2</v>
      </c>
      <c r="U69" s="5">
        <v>0.25</v>
      </c>
      <c r="V69" s="5">
        <f t="shared" ref="V69:V74" si="121">U69*$E69</f>
        <v>1.2295081967213115E-2</v>
      </c>
      <c r="W69" s="5">
        <v>0.75</v>
      </c>
      <c r="X69" s="5">
        <f t="shared" ref="X69:X74" si="122">W69*$E69</f>
        <v>3.6885245901639344E-2</v>
      </c>
      <c r="Y69" s="5">
        <v>0.75</v>
      </c>
      <c r="Z69" s="5">
        <f t="shared" ref="Z69:Z74" si="123">Y69*$E69</f>
        <v>3.6885245901639344E-2</v>
      </c>
      <c r="AA69" s="5">
        <v>1</v>
      </c>
      <c r="AB69" s="5">
        <f t="shared" ref="AB69:AB74" si="124">AA69*$E69</f>
        <v>4.9180327868852458E-2</v>
      </c>
      <c r="AC69" s="5">
        <v>0.75</v>
      </c>
      <c r="AD69" s="5">
        <f t="shared" ref="AD69:AD74" si="125">AC69*$E69</f>
        <v>3.6885245901639344E-2</v>
      </c>
      <c r="AE69" s="5">
        <v>0.25</v>
      </c>
      <c r="AF69" s="5">
        <f t="shared" ref="AF69:AF74" si="126">AE69*$E69</f>
        <v>1.2295081967213115E-2</v>
      </c>
      <c r="AG69" s="5">
        <v>0.5</v>
      </c>
      <c r="AH69" s="5">
        <f t="shared" ref="AH69:AH74" si="127">AG69*$E69</f>
        <v>2.4590163934426229E-2</v>
      </c>
      <c r="AI69" s="5">
        <v>0</v>
      </c>
      <c r="AJ69" s="5">
        <f t="shared" ref="AJ69:AJ74" si="128">AI69*$E69</f>
        <v>0</v>
      </c>
      <c r="AK69" s="5">
        <v>1</v>
      </c>
      <c r="AL69" s="5">
        <f t="shared" ref="AL69:AL74" si="129">AK69*$E69</f>
        <v>4.9180327868852458E-2</v>
      </c>
      <c r="AM69" s="5">
        <v>0.75</v>
      </c>
      <c r="AN69" s="5">
        <f t="shared" ref="AN69:AN74" si="130">AM69*$E69</f>
        <v>3.6885245901639344E-2</v>
      </c>
      <c r="AO69" s="5">
        <v>0.5</v>
      </c>
      <c r="AP69" s="5">
        <f t="shared" ref="AP69:AP74" si="131">AO69*$E69</f>
        <v>2.4590163934426229E-2</v>
      </c>
      <c r="AQ69" s="5">
        <v>0.75</v>
      </c>
      <c r="AR69" s="5">
        <f t="shared" ref="AR69:AR74" si="132">AQ69*$E69</f>
        <v>3.6885245901639344E-2</v>
      </c>
      <c r="AS69" s="5">
        <v>0.75</v>
      </c>
      <c r="AT69" s="5">
        <f t="shared" ref="AT69:AT74" si="133">AS69*$E69</f>
        <v>3.6885245901639344E-2</v>
      </c>
      <c r="AU69" s="5">
        <v>1</v>
      </c>
      <c r="AV69" s="5">
        <f t="shared" ref="AV69:AV74" si="134">AU69*$E69</f>
        <v>4.9180327868852458E-2</v>
      </c>
      <c r="AW69" s="5">
        <v>0.25</v>
      </c>
      <c r="AX69" s="5">
        <f t="shared" ref="AX69:AX74" si="135">AW69*$E69</f>
        <v>1.2295081967213115E-2</v>
      </c>
      <c r="AY69" s="5">
        <v>0.5</v>
      </c>
      <c r="AZ69" s="5">
        <f t="shared" ref="AZ69:AZ74" si="136">AY69*$E69</f>
        <v>2.4590163934426229E-2</v>
      </c>
      <c r="BA69" s="5">
        <v>0.25</v>
      </c>
      <c r="BB69" s="5">
        <f t="shared" ref="BB69:BB74" si="137">BA69*$E69</f>
        <v>1.2295081967213115E-2</v>
      </c>
      <c r="BC69" s="5">
        <v>0.5</v>
      </c>
      <c r="BD69" s="5">
        <f t="shared" ref="BD69:BD74" si="138">BC69*$E69</f>
        <v>2.4590163934426229E-2</v>
      </c>
      <c r="BE69" s="5">
        <v>0.75</v>
      </c>
      <c r="BF69" s="5">
        <f t="shared" ref="BF69:BF74" si="139">BE69*$E69</f>
        <v>3.6885245901639344E-2</v>
      </c>
      <c r="BG69" s="5">
        <v>0.75</v>
      </c>
      <c r="BH69" s="5">
        <f t="shared" ref="BH69:BH74" si="140">BG69*$E69</f>
        <v>3.6885245901639344E-2</v>
      </c>
      <c r="BI69" s="5">
        <v>0.5</v>
      </c>
      <c r="BJ69" s="5">
        <f t="shared" ref="BJ69:BJ74" si="141">BI69*$E69</f>
        <v>2.4590163934426229E-2</v>
      </c>
      <c r="BK69" s="5">
        <v>0.75</v>
      </c>
      <c r="BL69" s="5">
        <f t="shared" ref="BL69:BL74" si="142">BK69*$E69</f>
        <v>3.6885245901639344E-2</v>
      </c>
      <c r="BM69" s="5">
        <v>0.75</v>
      </c>
      <c r="BN69" s="5">
        <f t="shared" ref="BN69:BN74" si="143">BM69*$E69</f>
        <v>3.6885245901639344E-2</v>
      </c>
      <c r="BO69" s="5">
        <v>0.5</v>
      </c>
      <c r="BP69" s="5">
        <f t="shared" ref="BP69:BP74" si="144">BO69*$E69</f>
        <v>2.4590163934426229E-2</v>
      </c>
      <c r="BQ69" s="5">
        <v>0.75</v>
      </c>
      <c r="BR69" s="5">
        <f t="shared" ref="BR69:BR74" si="145">BQ69*$E69</f>
        <v>3.6885245901639344E-2</v>
      </c>
      <c r="BS69" s="5">
        <v>0.75</v>
      </c>
      <c r="BT69" s="5">
        <f t="shared" ref="BT69:BT74" si="146">BS69*$E69</f>
        <v>3.6885245901639344E-2</v>
      </c>
      <c r="BU69" s="5">
        <v>0.25</v>
      </c>
      <c r="BV69" s="5">
        <f t="shared" ref="BV69:BV74" si="147">BU69*$E69</f>
        <v>1.2295081967213115E-2</v>
      </c>
      <c r="BW69" s="5">
        <v>0.75</v>
      </c>
      <c r="BX69" s="5">
        <f t="shared" ref="BX69:BX74" si="148">BW69*$E69</f>
        <v>3.6885245901639344E-2</v>
      </c>
      <c r="BY69" s="5">
        <v>0.75</v>
      </c>
      <c r="BZ69" s="5">
        <f t="shared" ref="BZ69:BZ74" si="149">BY69*$E69</f>
        <v>3.6885245901639344E-2</v>
      </c>
    </row>
    <row r="70" spans="1:78">
      <c r="A70" t="s">
        <v>3</v>
      </c>
      <c r="B70">
        <v>19</v>
      </c>
      <c r="C70">
        <v>4</v>
      </c>
      <c r="D70">
        <f t="shared" ref="D70:D98" si="150">B70+C70</f>
        <v>23</v>
      </c>
      <c r="E70" s="5">
        <f t="shared" si="113"/>
        <v>0.37704918032786883</v>
      </c>
      <c r="F70">
        <v>2</v>
      </c>
      <c r="G70" s="5">
        <f t="shared" ref="G70:G99" si="151">F70/D70</f>
        <v>8.6956521739130432E-2</v>
      </c>
      <c r="H70" s="5">
        <f t="shared" si="114"/>
        <v>0.22222222222222221</v>
      </c>
      <c r="I70" s="5">
        <v>0</v>
      </c>
      <c r="J70" s="5">
        <f t="shared" si="115"/>
        <v>0</v>
      </c>
      <c r="K70" s="5">
        <v>0.75</v>
      </c>
      <c r="L70" s="5">
        <f t="shared" si="116"/>
        <v>0.28278688524590162</v>
      </c>
      <c r="M70" s="5">
        <v>0.25</v>
      </c>
      <c r="N70" s="5">
        <f t="shared" si="117"/>
        <v>9.4262295081967207E-2</v>
      </c>
      <c r="O70" s="5">
        <v>1</v>
      </c>
      <c r="P70" s="5">
        <f t="shared" si="118"/>
        <v>0.37704918032786883</v>
      </c>
      <c r="Q70" s="5">
        <v>0.25</v>
      </c>
      <c r="R70" s="5">
        <f t="shared" si="119"/>
        <v>9.4262295081967207E-2</v>
      </c>
      <c r="S70" s="5">
        <v>0.875</v>
      </c>
      <c r="T70" s="5">
        <f t="shared" si="120"/>
        <v>0.32991803278688525</v>
      </c>
      <c r="U70" s="5">
        <v>0.5</v>
      </c>
      <c r="V70" s="5">
        <f t="shared" si="121"/>
        <v>0.18852459016393441</v>
      </c>
      <c r="W70" s="5">
        <v>0.75</v>
      </c>
      <c r="X70" s="5">
        <f t="shared" si="122"/>
        <v>0.28278688524590162</v>
      </c>
      <c r="Y70" s="5">
        <v>0.75</v>
      </c>
      <c r="Z70" s="5">
        <f t="shared" si="123"/>
        <v>0.28278688524590162</v>
      </c>
      <c r="AA70" s="5">
        <v>0.75</v>
      </c>
      <c r="AB70" s="5">
        <f t="shared" si="124"/>
        <v>0.28278688524590162</v>
      </c>
      <c r="AC70" s="5">
        <v>0.25</v>
      </c>
      <c r="AD70" s="5">
        <f t="shared" si="125"/>
        <v>9.4262295081967207E-2</v>
      </c>
      <c r="AE70" s="5">
        <v>0.625</v>
      </c>
      <c r="AF70" s="5">
        <f t="shared" si="126"/>
        <v>0.23565573770491802</v>
      </c>
      <c r="AG70" s="5">
        <v>0.5</v>
      </c>
      <c r="AH70" s="5">
        <f t="shared" si="127"/>
        <v>0.18852459016393441</v>
      </c>
      <c r="AI70" s="5">
        <v>0.125</v>
      </c>
      <c r="AJ70" s="5">
        <f t="shared" si="128"/>
        <v>4.7131147540983603E-2</v>
      </c>
      <c r="AK70" s="5">
        <v>0.125</v>
      </c>
      <c r="AL70" s="5">
        <f t="shared" si="129"/>
        <v>4.7131147540983603E-2</v>
      </c>
      <c r="AM70" s="5">
        <v>0.75</v>
      </c>
      <c r="AN70" s="5">
        <f t="shared" si="130"/>
        <v>0.28278688524590162</v>
      </c>
      <c r="AO70" s="5">
        <v>0.375</v>
      </c>
      <c r="AP70" s="5">
        <f t="shared" si="131"/>
        <v>0.14139344262295081</v>
      </c>
      <c r="AQ70" s="5">
        <v>0.25</v>
      </c>
      <c r="AR70" s="5">
        <f t="shared" si="132"/>
        <v>9.4262295081967207E-2</v>
      </c>
      <c r="AS70" s="5">
        <v>0.25</v>
      </c>
      <c r="AT70" s="5">
        <f t="shared" si="133"/>
        <v>9.4262295081967207E-2</v>
      </c>
      <c r="AU70" s="5">
        <v>0.625</v>
      </c>
      <c r="AV70" s="5">
        <f t="shared" si="134"/>
        <v>0.23565573770491802</v>
      </c>
      <c r="AW70" s="5">
        <v>0.375</v>
      </c>
      <c r="AX70" s="5">
        <f t="shared" si="135"/>
        <v>0.14139344262295081</v>
      </c>
      <c r="AY70" s="5">
        <v>0.375</v>
      </c>
      <c r="AZ70" s="5">
        <f t="shared" si="136"/>
        <v>0.14139344262295081</v>
      </c>
      <c r="BA70" s="5">
        <v>0.125</v>
      </c>
      <c r="BB70" s="5">
        <f t="shared" si="137"/>
        <v>4.7131147540983603E-2</v>
      </c>
      <c r="BC70" s="5">
        <v>0.625</v>
      </c>
      <c r="BD70" s="5">
        <f t="shared" si="138"/>
        <v>0.23565573770491802</v>
      </c>
      <c r="BE70" s="5">
        <v>0.375</v>
      </c>
      <c r="BF70" s="5">
        <f t="shared" si="139"/>
        <v>0.14139344262295081</v>
      </c>
      <c r="BG70" s="5">
        <v>0.625</v>
      </c>
      <c r="BH70" s="5">
        <f t="shared" si="140"/>
        <v>0.23565573770491802</v>
      </c>
      <c r="BI70" s="5">
        <v>0.375</v>
      </c>
      <c r="BJ70" s="5">
        <f t="shared" si="141"/>
        <v>0.14139344262295081</v>
      </c>
      <c r="BK70" s="5">
        <v>0.75</v>
      </c>
      <c r="BL70" s="5">
        <f t="shared" si="142"/>
        <v>0.28278688524590162</v>
      </c>
      <c r="BM70" s="5">
        <v>0.5</v>
      </c>
      <c r="BN70" s="5">
        <f t="shared" si="143"/>
        <v>0.18852459016393441</v>
      </c>
      <c r="BO70" s="5">
        <v>0.75</v>
      </c>
      <c r="BP70" s="5">
        <f t="shared" si="144"/>
        <v>0.28278688524590162</v>
      </c>
      <c r="BQ70" s="5">
        <v>0.5</v>
      </c>
      <c r="BR70" s="5">
        <f t="shared" si="145"/>
        <v>0.18852459016393441</v>
      </c>
      <c r="BS70" s="5">
        <v>0</v>
      </c>
      <c r="BT70" s="5">
        <f t="shared" si="146"/>
        <v>0</v>
      </c>
      <c r="BU70" s="5">
        <v>0.5</v>
      </c>
      <c r="BV70" s="5">
        <f t="shared" si="147"/>
        <v>0.18852459016393441</v>
      </c>
      <c r="BW70" s="5">
        <v>0.125</v>
      </c>
      <c r="BX70" s="5">
        <f t="shared" si="148"/>
        <v>4.7131147540983603E-2</v>
      </c>
      <c r="BY70" s="5">
        <v>0.5</v>
      </c>
      <c r="BZ70" s="5">
        <f t="shared" si="149"/>
        <v>0.18852459016393441</v>
      </c>
    </row>
    <row r="71" spans="1:78">
      <c r="A71" t="s">
        <v>7</v>
      </c>
      <c r="B71">
        <v>8</v>
      </c>
      <c r="C71">
        <v>2</v>
      </c>
      <c r="D71">
        <f t="shared" si="150"/>
        <v>10</v>
      </c>
      <c r="E71" s="5">
        <f t="shared" si="113"/>
        <v>0.16393442622950818</v>
      </c>
      <c r="F71">
        <v>1</v>
      </c>
      <c r="G71" s="5">
        <f t="shared" si="151"/>
        <v>0.1</v>
      </c>
      <c r="H71" s="5">
        <f t="shared" si="114"/>
        <v>0.1111111111111111</v>
      </c>
      <c r="I71" s="5">
        <v>1</v>
      </c>
      <c r="J71" s="5">
        <f t="shared" si="115"/>
        <v>0.16393442622950818</v>
      </c>
      <c r="K71" s="5">
        <v>0.25</v>
      </c>
      <c r="L71" s="5">
        <f t="shared" si="116"/>
        <v>4.0983606557377046E-2</v>
      </c>
      <c r="M71" s="5">
        <v>0.75</v>
      </c>
      <c r="N71" s="5">
        <f t="shared" si="117"/>
        <v>0.12295081967213115</v>
      </c>
      <c r="O71" s="5">
        <v>1</v>
      </c>
      <c r="P71" s="5">
        <f t="shared" si="118"/>
        <v>0.16393442622950818</v>
      </c>
      <c r="Q71" s="5">
        <v>1</v>
      </c>
      <c r="R71" s="5">
        <f t="shared" si="119"/>
        <v>0.16393442622950818</v>
      </c>
      <c r="S71" s="5">
        <v>0.75</v>
      </c>
      <c r="T71" s="5">
        <f t="shared" si="120"/>
        <v>0.12295081967213115</v>
      </c>
      <c r="U71" s="5">
        <v>1</v>
      </c>
      <c r="V71" s="5">
        <f t="shared" si="121"/>
        <v>0.16393442622950818</v>
      </c>
      <c r="W71" s="5">
        <v>0.25</v>
      </c>
      <c r="X71" s="5">
        <f t="shared" si="122"/>
        <v>4.0983606557377046E-2</v>
      </c>
      <c r="Y71" s="5">
        <v>0.25</v>
      </c>
      <c r="Z71" s="5">
        <f t="shared" si="123"/>
        <v>4.0983606557377046E-2</v>
      </c>
      <c r="AA71" s="5">
        <v>1</v>
      </c>
      <c r="AB71" s="5">
        <f t="shared" si="124"/>
        <v>0.16393442622950818</v>
      </c>
      <c r="AC71" s="5">
        <v>0.75</v>
      </c>
      <c r="AD71" s="5">
        <f t="shared" si="125"/>
        <v>0.12295081967213115</v>
      </c>
      <c r="AE71" s="5">
        <v>0.75</v>
      </c>
      <c r="AF71" s="5">
        <f t="shared" si="126"/>
        <v>0.12295081967213115</v>
      </c>
      <c r="AG71" s="5">
        <v>0</v>
      </c>
      <c r="AH71" s="5">
        <f t="shared" si="127"/>
        <v>0</v>
      </c>
      <c r="AI71" s="5">
        <v>0</v>
      </c>
      <c r="AJ71" s="5">
        <f t="shared" si="128"/>
        <v>0</v>
      </c>
      <c r="AK71" s="5">
        <v>1</v>
      </c>
      <c r="AL71" s="5">
        <f t="shared" si="129"/>
        <v>0.16393442622950818</v>
      </c>
      <c r="AM71" s="5">
        <v>0</v>
      </c>
      <c r="AN71" s="5">
        <f t="shared" si="130"/>
        <v>0</v>
      </c>
      <c r="AO71" s="5">
        <v>0</v>
      </c>
      <c r="AP71" s="5">
        <f t="shared" si="131"/>
        <v>0</v>
      </c>
      <c r="AQ71" s="5">
        <v>0.25</v>
      </c>
      <c r="AR71" s="5">
        <f t="shared" si="132"/>
        <v>4.0983606557377046E-2</v>
      </c>
      <c r="AS71" s="5">
        <v>0</v>
      </c>
      <c r="AT71" s="5">
        <f t="shared" si="133"/>
        <v>0</v>
      </c>
      <c r="AU71" s="5">
        <v>0.75</v>
      </c>
      <c r="AV71" s="5">
        <f t="shared" si="134"/>
        <v>0.12295081967213115</v>
      </c>
      <c r="AW71" s="5">
        <v>0.25</v>
      </c>
      <c r="AX71" s="5">
        <f t="shared" si="135"/>
        <v>4.0983606557377046E-2</v>
      </c>
      <c r="AY71" s="5">
        <v>0.75</v>
      </c>
      <c r="AZ71" s="5">
        <f t="shared" si="136"/>
        <v>0.12295081967213115</v>
      </c>
      <c r="BA71" s="5">
        <v>1</v>
      </c>
      <c r="BB71" s="5">
        <f t="shared" si="137"/>
        <v>0.16393442622950818</v>
      </c>
      <c r="BC71" s="5">
        <v>0.25</v>
      </c>
      <c r="BD71" s="5">
        <f t="shared" si="138"/>
        <v>4.0983606557377046E-2</v>
      </c>
      <c r="BE71" s="5">
        <v>1</v>
      </c>
      <c r="BF71" s="5">
        <f t="shared" si="139"/>
        <v>0.16393442622950818</v>
      </c>
      <c r="BG71" s="5">
        <v>1</v>
      </c>
      <c r="BH71" s="5">
        <f t="shared" si="140"/>
        <v>0.16393442622950818</v>
      </c>
      <c r="BI71" s="5">
        <v>0.75</v>
      </c>
      <c r="BJ71" s="5">
        <f t="shared" si="141"/>
        <v>0.12295081967213115</v>
      </c>
      <c r="BK71" s="5">
        <v>0</v>
      </c>
      <c r="BL71" s="5">
        <f t="shared" si="142"/>
        <v>0</v>
      </c>
      <c r="BM71" s="5">
        <v>0.75</v>
      </c>
      <c r="BN71" s="5">
        <f t="shared" si="143"/>
        <v>0.12295081967213115</v>
      </c>
      <c r="BO71" s="5">
        <v>0.75</v>
      </c>
      <c r="BP71" s="5">
        <f t="shared" si="144"/>
        <v>0.12295081967213115</v>
      </c>
      <c r="BQ71" s="5">
        <v>1</v>
      </c>
      <c r="BR71" s="5">
        <f t="shared" si="145"/>
        <v>0.16393442622950818</v>
      </c>
      <c r="BS71" s="5">
        <v>0</v>
      </c>
      <c r="BT71" s="5">
        <f t="shared" si="146"/>
        <v>0</v>
      </c>
      <c r="BU71" s="5">
        <v>0</v>
      </c>
      <c r="BV71" s="5">
        <f t="shared" si="147"/>
        <v>0</v>
      </c>
      <c r="BW71" s="5">
        <v>0.75</v>
      </c>
      <c r="BX71" s="5">
        <f t="shared" si="148"/>
        <v>0.12295081967213115</v>
      </c>
      <c r="BY71" s="5">
        <v>0.5</v>
      </c>
      <c r="BZ71" s="5">
        <f t="shared" si="149"/>
        <v>8.1967213114754092E-2</v>
      </c>
    </row>
    <row r="72" spans="1:78">
      <c r="A72" t="s">
        <v>8</v>
      </c>
      <c r="C72">
        <v>1</v>
      </c>
      <c r="D72">
        <f t="shared" si="150"/>
        <v>1</v>
      </c>
      <c r="E72" s="5">
        <f t="shared" si="113"/>
        <v>1.6393442622950821E-2</v>
      </c>
      <c r="F72">
        <v>1</v>
      </c>
      <c r="G72" s="5">
        <f t="shared" si="151"/>
        <v>1</v>
      </c>
      <c r="H72" s="5">
        <f t="shared" si="114"/>
        <v>0.1111111111111111</v>
      </c>
      <c r="I72" s="5">
        <v>0.75</v>
      </c>
      <c r="J72" s="5">
        <f t="shared" si="115"/>
        <v>1.2295081967213115E-2</v>
      </c>
      <c r="K72" s="5">
        <v>1</v>
      </c>
      <c r="L72" s="5">
        <f t="shared" si="116"/>
        <v>1.6393442622950821E-2</v>
      </c>
      <c r="M72" s="5">
        <v>0</v>
      </c>
      <c r="N72" s="5">
        <f t="shared" si="117"/>
        <v>0</v>
      </c>
      <c r="O72" s="5">
        <v>1</v>
      </c>
      <c r="P72" s="5">
        <f t="shared" si="118"/>
        <v>1.6393442622950821E-2</v>
      </c>
      <c r="Q72" s="5">
        <v>0.25</v>
      </c>
      <c r="R72" s="5">
        <f t="shared" si="119"/>
        <v>4.0983606557377051E-3</v>
      </c>
      <c r="S72" s="5">
        <v>0.75</v>
      </c>
      <c r="T72" s="5">
        <f t="shared" si="120"/>
        <v>1.2295081967213115E-2</v>
      </c>
      <c r="U72" s="5">
        <v>0</v>
      </c>
      <c r="V72" s="5">
        <f t="shared" si="121"/>
        <v>0</v>
      </c>
      <c r="W72" s="5">
        <v>1</v>
      </c>
      <c r="X72" s="5">
        <f t="shared" si="122"/>
        <v>1.6393442622950821E-2</v>
      </c>
      <c r="Y72" s="5">
        <v>0.75</v>
      </c>
      <c r="Z72" s="5">
        <f t="shared" si="123"/>
        <v>1.2295081967213115E-2</v>
      </c>
      <c r="AA72" s="5">
        <v>0.25</v>
      </c>
      <c r="AB72" s="5">
        <f t="shared" si="124"/>
        <v>4.0983606557377051E-3</v>
      </c>
      <c r="AC72" s="5">
        <v>0.75</v>
      </c>
      <c r="AD72" s="5">
        <f t="shared" si="125"/>
        <v>1.2295081967213115E-2</v>
      </c>
      <c r="AE72" s="5">
        <v>0.25</v>
      </c>
      <c r="AF72" s="5">
        <f t="shared" si="126"/>
        <v>4.0983606557377051E-3</v>
      </c>
      <c r="AG72" s="5">
        <v>0.25</v>
      </c>
      <c r="AH72" s="5">
        <f t="shared" si="127"/>
        <v>4.0983606557377051E-3</v>
      </c>
      <c r="AI72" s="5">
        <v>0</v>
      </c>
      <c r="AJ72" s="5">
        <f t="shared" si="128"/>
        <v>0</v>
      </c>
      <c r="AK72" s="5">
        <v>0.75</v>
      </c>
      <c r="AL72" s="5">
        <f t="shared" si="129"/>
        <v>1.2295081967213115E-2</v>
      </c>
      <c r="AM72" s="5">
        <v>0</v>
      </c>
      <c r="AN72" s="5">
        <f t="shared" si="130"/>
        <v>0</v>
      </c>
      <c r="AO72" s="5">
        <v>0.75</v>
      </c>
      <c r="AP72" s="5">
        <f t="shared" si="131"/>
        <v>1.2295081967213115E-2</v>
      </c>
      <c r="AQ72" s="5">
        <v>0.25</v>
      </c>
      <c r="AR72" s="5">
        <f t="shared" si="132"/>
        <v>4.0983606557377051E-3</v>
      </c>
      <c r="AS72" s="5">
        <v>0.25</v>
      </c>
      <c r="AT72" s="5">
        <f t="shared" si="133"/>
        <v>4.0983606557377051E-3</v>
      </c>
      <c r="AU72" s="5">
        <v>0.25</v>
      </c>
      <c r="AV72" s="5">
        <f t="shared" si="134"/>
        <v>4.0983606557377051E-3</v>
      </c>
      <c r="AW72" s="5">
        <v>0.75</v>
      </c>
      <c r="AX72" s="5">
        <f t="shared" si="135"/>
        <v>1.2295081967213115E-2</v>
      </c>
      <c r="AY72" s="5">
        <v>0.75</v>
      </c>
      <c r="AZ72" s="5">
        <f t="shared" si="136"/>
        <v>1.2295081967213115E-2</v>
      </c>
      <c r="BA72" s="5">
        <v>0.25</v>
      </c>
      <c r="BB72" s="5">
        <f t="shared" si="137"/>
        <v>4.0983606557377051E-3</v>
      </c>
      <c r="BC72" s="5">
        <v>0.75</v>
      </c>
      <c r="BD72" s="5">
        <f t="shared" si="138"/>
        <v>1.2295081967213115E-2</v>
      </c>
      <c r="BE72" s="5">
        <v>0.25</v>
      </c>
      <c r="BF72" s="5">
        <f t="shared" si="139"/>
        <v>4.0983606557377051E-3</v>
      </c>
      <c r="BG72" s="5">
        <v>0.75</v>
      </c>
      <c r="BH72" s="5">
        <f t="shared" si="140"/>
        <v>1.2295081967213115E-2</v>
      </c>
      <c r="BI72" s="5">
        <v>0.75</v>
      </c>
      <c r="BJ72" s="5">
        <f t="shared" si="141"/>
        <v>1.2295081967213115E-2</v>
      </c>
      <c r="BK72" s="5">
        <v>1</v>
      </c>
      <c r="BL72" s="5">
        <f t="shared" si="142"/>
        <v>1.6393442622950821E-2</v>
      </c>
      <c r="BM72" s="5">
        <v>0.25</v>
      </c>
      <c r="BN72" s="5">
        <f t="shared" si="143"/>
        <v>4.0983606557377051E-3</v>
      </c>
      <c r="BO72" s="5">
        <v>0.5</v>
      </c>
      <c r="BP72" s="5">
        <f t="shared" si="144"/>
        <v>8.1967213114754103E-3</v>
      </c>
      <c r="BQ72" s="5">
        <v>0.75</v>
      </c>
      <c r="BR72" s="5">
        <f t="shared" si="145"/>
        <v>1.2295081967213115E-2</v>
      </c>
      <c r="BS72" s="5">
        <v>0.75</v>
      </c>
      <c r="BT72" s="5">
        <f t="shared" si="146"/>
        <v>1.2295081967213115E-2</v>
      </c>
      <c r="BU72" s="5">
        <v>0.25</v>
      </c>
      <c r="BV72" s="5">
        <f t="shared" si="147"/>
        <v>4.0983606557377051E-3</v>
      </c>
      <c r="BW72" s="5">
        <v>0.75</v>
      </c>
      <c r="BX72" s="5">
        <f t="shared" si="148"/>
        <v>1.2295081967213115E-2</v>
      </c>
      <c r="BY72" s="5">
        <v>0.75</v>
      </c>
      <c r="BZ72" s="5">
        <f t="shared" si="149"/>
        <v>1.2295081967213115E-2</v>
      </c>
    </row>
    <row r="73" spans="1:78">
      <c r="A73" t="s">
        <v>1</v>
      </c>
      <c r="B73">
        <v>4</v>
      </c>
      <c r="D73">
        <f t="shared" si="150"/>
        <v>4</v>
      </c>
      <c r="E73" s="5">
        <f t="shared" si="113"/>
        <v>6.5573770491803282E-2</v>
      </c>
      <c r="F73">
        <v>1</v>
      </c>
      <c r="G73" s="5">
        <f t="shared" si="151"/>
        <v>0.25</v>
      </c>
      <c r="H73" s="5">
        <f t="shared" si="114"/>
        <v>0.1111111111111111</v>
      </c>
      <c r="I73" s="5">
        <v>0.75</v>
      </c>
      <c r="J73" s="5">
        <f t="shared" si="115"/>
        <v>4.9180327868852458E-2</v>
      </c>
      <c r="K73" s="5">
        <v>0.5</v>
      </c>
      <c r="L73" s="5">
        <f t="shared" si="116"/>
        <v>3.2786885245901641E-2</v>
      </c>
      <c r="M73" s="5">
        <v>0.75</v>
      </c>
      <c r="N73" s="5">
        <f t="shared" si="117"/>
        <v>4.9180327868852458E-2</v>
      </c>
      <c r="O73" s="5">
        <v>1</v>
      </c>
      <c r="P73" s="5">
        <f t="shared" si="118"/>
        <v>6.5573770491803282E-2</v>
      </c>
      <c r="Q73" s="5">
        <v>0.75</v>
      </c>
      <c r="R73" s="5">
        <f t="shared" si="119"/>
        <v>4.9180327868852458E-2</v>
      </c>
      <c r="S73" s="5">
        <v>0.75</v>
      </c>
      <c r="T73" s="5">
        <f t="shared" si="120"/>
        <v>4.9180327868852458E-2</v>
      </c>
      <c r="U73" s="5">
        <v>0</v>
      </c>
      <c r="V73" s="5">
        <f t="shared" si="121"/>
        <v>0</v>
      </c>
      <c r="X73" s="5">
        <f t="shared" si="122"/>
        <v>0</v>
      </c>
      <c r="Y73" s="5">
        <v>0.75</v>
      </c>
      <c r="Z73" s="5">
        <f t="shared" si="123"/>
        <v>4.9180327868852458E-2</v>
      </c>
      <c r="AA73" s="5">
        <v>0.75</v>
      </c>
      <c r="AB73" s="5">
        <f t="shared" si="124"/>
        <v>4.9180327868852458E-2</v>
      </c>
      <c r="AC73" s="5">
        <v>0.75</v>
      </c>
      <c r="AD73" s="5">
        <f t="shared" si="125"/>
        <v>4.9180327868852458E-2</v>
      </c>
      <c r="AE73" s="5">
        <v>0.25</v>
      </c>
      <c r="AF73" s="5">
        <f t="shared" si="126"/>
        <v>1.6393442622950821E-2</v>
      </c>
      <c r="AG73" s="5">
        <v>0</v>
      </c>
      <c r="AH73" s="5">
        <f t="shared" si="127"/>
        <v>0</v>
      </c>
      <c r="AI73" s="5">
        <v>0.75</v>
      </c>
      <c r="AJ73" s="5">
        <f t="shared" si="128"/>
        <v>4.9180327868852458E-2</v>
      </c>
      <c r="AK73" s="5">
        <v>0.75</v>
      </c>
      <c r="AL73" s="5">
        <f t="shared" si="129"/>
        <v>4.9180327868852458E-2</v>
      </c>
      <c r="AM73" s="5">
        <v>0.25</v>
      </c>
      <c r="AN73" s="5">
        <f t="shared" si="130"/>
        <v>1.6393442622950821E-2</v>
      </c>
      <c r="AO73" s="5">
        <v>0</v>
      </c>
      <c r="AP73" s="5">
        <f t="shared" si="131"/>
        <v>0</v>
      </c>
      <c r="AQ73" s="5">
        <v>1</v>
      </c>
      <c r="AR73" s="5">
        <f t="shared" si="132"/>
        <v>6.5573770491803282E-2</v>
      </c>
      <c r="AS73" s="5">
        <v>0.25</v>
      </c>
      <c r="AT73" s="5">
        <f t="shared" si="133"/>
        <v>1.6393442622950821E-2</v>
      </c>
      <c r="AU73" s="5">
        <v>0.75</v>
      </c>
      <c r="AV73" s="5">
        <f t="shared" si="134"/>
        <v>4.9180327868852458E-2</v>
      </c>
      <c r="AW73" s="5">
        <v>0.75</v>
      </c>
      <c r="AX73" s="5">
        <f t="shared" si="135"/>
        <v>4.9180327868852458E-2</v>
      </c>
      <c r="AY73" s="5">
        <v>0</v>
      </c>
      <c r="AZ73" s="5">
        <f t="shared" si="136"/>
        <v>0</v>
      </c>
      <c r="BA73" s="5">
        <v>0.25</v>
      </c>
      <c r="BB73" s="5">
        <f t="shared" si="137"/>
        <v>1.6393442622950821E-2</v>
      </c>
      <c r="BC73" s="5">
        <v>0</v>
      </c>
      <c r="BD73" s="5">
        <f t="shared" si="138"/>
        <v>0</v>
      </c>
      <c r="BE73" s="5">
        <v>1</v>
      </c>
      <c r="BF73" s="5">
        <f t="shared" si="139"/>
        <v>6.5573770491803282E-2</v>
      </c>
      <c r="BG73" s="5">
        <v>1</v>
      </c>
      <c r="BH73" s="5">
        <f t="shared" si="140"/>
        <v>6.5573770491803282E-2</v>
      </c>
      <c r="BI73" s="5">
        <v>0</v>
      </c>
      <c r="BJ73" s="5">
        <f t="shared" si="141"/>
        <v>0</v>
      </c>
      <c r="BK73" s="5">
        <v>0.75</v>
      </c>
      <c r="BL73" s="5">
        <f t="shared" si="142"/>
        <v>4.9180327868852458E-2</v>
      </c>
      <c r="BM73" s="5">
        <v>0.75</v>
      </c>
      <c r="BN73" s="5">
        <f t="shared" si="143"/>
        <v>4.9180327868852458E-2</v>
      </c>
      <c r="BO73" s="5">
        <v>0.5</v>
      </c>
      <c r="BP73" s="5">
        <f t="shared" si="144"/>
        <v>3.2786885245901641E-2</v>
      </c>
      <c r="BQ73" s="5">
        <v>0.75</v>
      </c>
      <c r="BR73" s="5">
        <f t="shared" si="145"/>
        <v>4.9180327868852458E-2</v>
      </c>
      <c r="BS73" s="5">
        <v>0</v>
      </c>
      <c r="BT73" s="5">
        <f t="shared" si="146"/>
        <v>0</v>
      </c>
      <c r="BU73" s="5">
        <v>0.75</v>
      </c>
      <c r="BV73" s="5">
        <f t="shared" si="147"/>
        <v>4.9180327868852458E-2</v>
      </c>
      <c r="BW73" s="5">
        <v>0.75</v>
      </c>
      <c r="BX73" s="5">
        <f t="shared" si="148"/>
        <v>4.9180327868852458E-2</v>
      </c>
      <c r="BY73" s="5">
        <v>0.75</v>
      </c>
      <c r="BZ73" s="5">
        <f t="shared" si="149"/>
        <v>4.9180327868852458E-2</v>
      </c>
    </row>
    <row r="74" spans="1:78">
      <c r="A74" t="s">
        <v>6</v>
      </c>
      <c r="B74">
        <v>18</v>
      </c>
      <c r="C74">
        <v>2</v>
      </c>
      <c r="D74">
        <f t="shared" si="150"/>
        <v>20</v>
      </c>
      <c r="E74" s="5">
        <f t="shared" si="113"/>
        <v>0.32786885245901637</v>
      </c>
      <c r="F74">
        <v>3</v>
      </c>
      <c r="G74" s="5">
        <f t="shared" si="151"/>
        <v>0.15</v>
      </c>
      <c r="H74" s="5">
        <f t="shared" si="114"/>
        <v>0.33333333333333331</v>
      </c>
      <c r="I74" s="5">
        <v>0.33333333333333331</v>
      </c>
      <c r="J74" s="5">
        <f t="shared" si="115"/>
        <v>0.10928961748633878</v>
      </c>
      <c r="K74" s="5">
        <v>8.3333333333333329E-2</v>
      </c>
      <c r="L74" s="5">
        <f t="shared" si="116"/>
        <v>2.7322404371584695E-2</v>
      </c>
      <c r="M74" s="5">
        <v>1</v>
      </c>
      <c r="N74" s="5">
        <f t="shared" si="117"/>
        <v>0.32786885245901637</v>
      </c>
      <c r="O74" s="5">
        <v>1</v>
      </c>
      <c r="P74" s="5">
        <f t="shared" si="118"/>
        <v>0.32786885245901637</v>
      </c>
      <c r="Q74" s="5">
        <v>0.66666666666666663</v>
      </c>
      <c r="R74" s="5">
        <f t="shared" si="119"/>
        <v>0.21857923497267756</v>
      </c>
      <c r="S74" s="5">
        <v>0.91666666666666663</v>
      </c>
      <c r="T74" s="5">
        <f t="shared" si="120"/>
        <v>0.30054644808743164</v>
      </c>
      <c r="U74" s="5">
        <v>0.91666666666666663</v>
      </c>
      <c r="V74" s="5">
        <f t="shared" si="121"/>
        <v>0.30054644808743164</v>
      </c>
      <c r="W74" s="5">
        <v>0.33333333333333331</v>
      </c>
      <c r="X74" s="5">
        <f t="shared" si="122"/>
        <v>0.10928961748633878</v>
      </c>
      <c r="Y74" s="5">
        <v>0.33333333333333331</v>
      </c>
      <c r="Z74" s="5">
        <f t="shared" si="123"/>
        <v>0.10928961748633878</v>
      </c>
      <c r="AA74" s="5">
        <v>0.91666666666666663</v>
      </c>
      <c r="AB74" s="5">
        <f t="shared" si="124"/>
        <v>0.30054644808743164</v>
      </c>
      <c r="AC74" s="5">
        <v>0.5</v>
      </c>
      <c r="AD74" s="5">
        <f t="shared" si="125"/>
        <v>0.16393442622950818</v>
      </c>
      <c r="AE74" s="5">
        <v>0.25</v>
      </c>
      <c r="AF74" s="5">
        <f t="shared" si="126"/>
        <v>8.1967213114754092E-2</v>
      </c>
      <c r="AG74" s="5">
        <v>8.3333333333333329E-2</v>
      </c>
      <c r="AH74" s="5">
        <f t="shared" si="127"/>
        <v>2.7322404371584695E-2</v>
      </c>
      <c r="AI74" s="5">
        <v>0.66666666666666663</v>
      </c>
      <c r="AJ74" s="5">
        <f t="shared" si="128"/>
        <v>0.21857923497267756</v>
      </c>
      <c r="AK74" s="5">
        <v>0.91666666666666663</v>
      </c>
      <c r="AL74" s="5">
        <f t="shared" si="129"/>
        <v>0.30054644808743164</v>
      </c>
      <c r="AM74" s="5">
        <v>0.5</v>
      </c>
      <c r="AN74" s="5">
        <f t="shared" si="130"/>
        <v>0.16393442622950818</v>
      </c>
      <c r="AO74" s="5">
        <v>8.3333333333333329E-2</v>
      </c>
      <c r="AP74" s="5">
        <f t="shared" si="131"/>
        <v>2.7322404371584695E-2</v>
      </c>
      <c r="AQ74" s="5">
        <v>0.625</v>
      </c>
      <c r="AR74" s="5">
        <f t="shared" si="132"/>
        <v>0.20491803278688522</v>
      </c>
      <c r="AS74" s="5">
        <v>0.16666666666666666</v>
      </c>
      <c r="AT74" s="5">
        <f t="shared" si="133"/>
        <v>5.464480874316939E-2</v>
      </c>
      <c r="AU74" s="5">
        <v>1</v>
      </c>
      <c r="AV74" s="5">
        <f t="shared" si="134"/>
        <v>0.32786885245901637</v>
      </c>
      <c r="AW74" s="5">
        <v>0</v>
      </c>
      <c r="AX74" s="5">
        <f t="shared" si="135"/>
        <v>0</v>
      </c>
      <c r="AY74" s="5">
        <v>0.5</v>
      </c>
      <c r="AZ74" s="5">
        <f t="shared" si="136"/>
        <v>0.16393442622950818</v>
      </c>
      <c r="BA74" s="5">
        <v>0.875</v>
      </c>
      <c r="BB74" s="5">
        <f t="shared" si="137"/>
        <v>0.28688524590163933</v>
      </c>
      <c r="BC74" s="5">
        <v>0.25</v>
      </c>
      <c r="BD74" s="5">
        <f t="shared" si="138"/>
        <v>8.1967213114754092E-2</v>
      </c>
      <c r="BE74" s="5">
        <v>1</v>
      </c>
      <c r="BF74" s="5">
        <f t="shared" si="139"/>
        <v>0.32786885245901637</v>
      </c>
      <c r="BG74" s="5">
        <v>0.83333333333333337</v>
      </c>
      <c r="BH74" s="5">
        <f t="shared" si="140"/>
        <v>0.27322404371584696</v>
      </c>
      <c r="BI74" s="5">
        <v>0</v>
      </c>
      <c r="BJ74" s="5">
        <f t="shared" si="141"/>
        <v>0</v>
      </c>
      <c r="BK74" s="5">
        <v>0.375</v>
      </c>
      <c r="BL74" s="5">
        <f t="shared" si="142"/>
        <v>0.12295081967213115</v>
      </c>
      <c r="BM74" s="5">
        <v>0.58333333333333337</v>
      </c>
      <c r="BN74" s="5">
        <f t="shared" si="143"/>
        <v>0.19125683060109289</v>
      </c>
      <c r="BO74" s="5">
        <v>0.75</v>
      </c>
      <c r="BP74" s="5">
        <f t="shared" si="144"/>
        <v>0.24590163934426229</v>
      </c>
      <c r="BQ74" s="5">
        <v>0.5</v>
      </c>
      <c r="BR74" s="5">
        <f t="shared" si="145"/>
        <v>0.16393442622950818</v>
      </c>
      <c r="BS74" s="5">
        <v>0.125</v>
      </c>
      <c r="BT74" s="5">
        <f t="shared" si="146"/>
        <v>4.0983606557377046E-2</v>
      </c>
      <c r="BU74" s="5">
        <v>0</v>
      </c>
      <c r="BV74" s="5">
        <f t="shared" si="147"/>
        <v>0</v>
      </c>
      <c r="BW74" s="5">
        <v>0.41666666666666669</v>
      </c>
      <c r="BX74" s="5">
        <f t="shared" si="148"/>
        <v>0.13661202185792348</v>
      </c>
      <c r="BY74" s="5">
        <v>0.33333333333333331</v>
      </c>
      <c r="BZ74" s="5">
        <f t="shared" si="149"/>
        <v>0.10928961748633878</v>
      </c>
    </row>
    <row r="75" spans="1:78">
      <c r="A75" t="s">
        <v>61</v>
      </c>
      <c r="B75">
        <v>124</v>
      </c>
      <c r="C75">
        <v>35</v>
      </c>
      <c r="D75">
        <f t="shared" si="150"/>
        <v>159</v>
      </c>
      <c r="E75" s="5">
        <f>SUM(D76:D80)/D75</f>
        <v>1</v>
      </c>
      <c r="F75">
        <v>40</v>
      </c>
      <c r="G75" s="5">
        <f t="shared" si="151"/>
        <v>0.25157232704402516</v>
      </c>
      <c r="I75" s="5">
        <v>0.61875000000000002</v>
      </c>
      <c r="J75" s="5">
        <f>SUM(J76:J80)/$E75</f>
        <v>0.52530085218764466</v>
      </c>
      <c r="K75" s="5">
        <v>0.45624999999999999</v>
      </c>
      <c r="L75" s="5">
        <f>SUM(L76:L80)/$E75</f>
        <v>0.55095360614228539</v>
      </c>
      <c r="M75" s="5">
        <v>0.625</v>
      </c>
      <c r="N75" s="5">
        <f>SUM(N76:N80)/$E75</f>
        <v>0.53560606060606053</v>
      </c>
      <c r="O75" s="5">
        <v>0.76875000000000004</v>
      </c>
      <c r="P75" s="5">
        <f>SUM(P76:P80)/$E75</f>
        <v>0.67641169103433252</v>
      </c>
      <c r="Q75" s="5">
        <v>0.54487179487179482</v>
      </c>
      <c r="R75" s="5">
        <f>SUM(R76:R80)/$E75</f>
        <v>0.4271828800130687</v>
      </c>
      <c r="S75" s="5">
        <v>0.76249999999999996</v>
      </c>
      <c r="T75" s="5">
        <f>SUM(T76:T80)/$E75</f>
        <v>0.71816003702796161</v>
      </c>
      <c r="U75" s="5">
        <v>0.60897435897435892</v>
      </c>
      <c r="V75" s="5">
        <f>SUM(V76:V80)/$E75</f>
        <v>0.51893530997304582</v>
      </c>
      <c r="W75" s="5">
        <v>0.58125000000000004</v>
      </c>
      <c r="X75" s="5">
        <f>SUM(X76:X80)/$E75</f>
        <v>0.59376786735277298</v>
      </c>
      <c r="Y75" s="5">
        <v>0.51249999999999996</v>
      </c>
      <c r="Z75" s="5">
        <f>SUM(Z76:Z80)/$E75</f>
        <v>0.56881823627106642</v>
      </c>
      <c r="AA75" s="5">
        <v>0.71875</v>
      </c>
      <c r="AB75" s="5">
        <f>SUM(AB76:AB80)/$E75</f>
        <v>0.7018752212148438</v>
      </c>
      <c r="AC75" s="5">
        <v>0.53749999999999998</v>
      </c>
      <c r="AD75" s="5">
        <f>SUM(AD76:AD80)/$E75</f>
        <v>0.51257997767431729</v>
      </c>
      <c r="AE75" s="5">
        <v>0.45512820512820512</v>
      </c>
      <c r="AF75" s="5">
        <f>SUM(AF76:AF80)/$E75</f>
        <v>0.42617788396090284</v>
      </c>
      <c r="AG75" s="5">
        <v>0.4375</v>
      </c>
      <c r="AH75" s="5">
        <f>SUM(AH76:AH80)/$E75</f>
        <v>0.51013300117073701</v>
      </c>
      <c r="AI75" s="5">
        <v>0.46875</v>
      </c>
      <c r="AJ75" s="5">
        <f>SUM(AJ76:AJ80)/$E75</f>
        <v>0.35705981649377871</v>
      </c>
      <c r="AK75" s="5">
        <v>0.64743589743589747</v>
      </c>
      <c r="AL75" s="5">
        <f>SUM(AL76:AL80)/$E75</f>
        <v>0.55049109695336107</v>
      </c>
      <c r="AM75" s="5">
        <v>0.53125</v>
      </c>
      <c r="AN75" s="5">
        <f>SUM(AN76:AN80)/$E75</f>
        <v>0.58432233385063581</v>
      </c>
      <c r="AO75" s="5">
        <v>0.30128205128205127</v>
      </c>
      <c r="AP75" s="5">
        <f>SUM(AP76:AP80)/$E75</f>
        <v>0.37382722099703236</v>
      </c>
      <c r="AQ75" s="5">
        <v>0.45512820512820512</v>
      </c>
      <c r="AR75" s="5">
        <f>SUM(AR76:AR80)/$E75</f>
        <v>0.44260904190149469</v>
      </c>
      <c r="AS75" s="5">
        <v>0.39102564102564102</v>
      </c>
      <c r="AT75" s="5">
        <f>SUM(AT76:AT80)/$E75</f>
        <v>0.40229110512129379</v>
      </c>
      <c r="AU75" s="5">
        <v>0.66025641025641024</v>
      </c>
      <c r="AV75" s="5">
        <f>SUM(AV76:AV80)/$E75</f>
        <v>0.62527396607585284</v>
      </c>
      <c r="AW75" s="5">
        <v>0.35</v>
      </c>
      <c r="AX75" s="5">
        <f>SUM(AX76:AX80)/$E75</f>
        <v>0.41660812981567696</v>
      </c>
      <c r="AY75" s="5">
        <v>0.45512820512820512</v>
      </c>
      <c r="AZ75" s="5">
        <f>SUM(AZ76:AZ80)/$E75</f>
        <v>0.41870116256908707</v>
      </c>
      <c r="BA75" s="5">
        <v>0.61875000000000002</v>
      </c>
      <c r="BB75" s="5">
        <f>SUM(BB76:BB80)/$E75</f>
        <v>0.55954354869449208</v>
      </c>
      <c r="BC75" s="5">
        <v>0.46153846153846156</v>
      </c>
      <c r="BD75" s="5">
        <f>SUM(BD76:BD80)/$E75</f>
        <v>0.51292575349179126</v>
      </c>
      <c r="BE75" s="5">
        <v>0.75641025641025639</v>
      </c>
      <c r="BF75" s="5">
        <f>SUM(BF76:BF80)/$E75</f>
        <v>0.70387840670859547</v>
      </c>
      <c r="BG75" s="5">
        <v>0.75</v>
      </c>
      <c r="BH75" s="5">
        <f>SUM(BH76:BH80)/$E75</f>
        <v>0.71137724958479676</v>
      </c>
      <c r="BI75" s="5">
        <v>0.38461538461538464</v>
      </c>
      <c r="BJ75" s="5">
        <f>SUM(BJ76:BJ80)/$E75</f>
        <v>0.40875874649459554</v>
      </c>
      <c r="BK75" s="5">
        <v>0.53749999999999998</v>
      </c>
      <c r="BL75" s="5">
        <f>SUM(BL76:BL80)/$E75</f>
        <v>0.57771175365514993</v>
      </c>
      <c r="BM75" s="5">
        <v>0.68125000000000002</v>
      </c>
      <c r="BN75" s="5">
        <f>SUM(BN76:BN80)/$E75</f>
        <v>0.66395899697786487</v>
      </c>
      <c r="BO75" s="5">
        <v>0.58125000000000004</v>
      </c>
      <c r="BP75" s="5">
        <f>SUM(BP76:BP80)/$E75</f>
        <v>0.51894075526151007</v>
      </c>
      <c r="BQ75" s="5">
        <v>0.65131578947368418</v>
      </c>
      <c r="BR75" s="5">
        <f>SUM(BR76:BR80)/$E75</f>
        <v>0.63274183887391433</v>
      </c>
      <c r="BS75" s="5">
        <v>0.37179487179487181</v>
      </c>
      <c r="BT75" s="5">
        <f>SUM(BT76:BT80)/$E75</f>
        <v>0.352749870674399</v>
      </c>
      <c r="BU75" s="5">
        <v>0.42105263157894735</v>
      </c>
      <c r="BV75" s="5">
        <f>SUM(BV76:BV80)/$E75</f>
        <v>0.47953762694328733</v>
      </c>
      <c r="BW75" s="5">
        <v>0.55000000000000004</v>
      </c>
      <c r="BX75" s="5">
        <f>SUM(BX76:BX80)/$E75</f>
        <v>0.49046938386561034</v>
      </c>
      <c r="BY75" s="5">
        <v>0.57051282051282048</v>
      </c>
      <c r="BZ75" s="5">
        <f>SUM(BZ76:BZ80)/$E75</f>
        <v>0.55454137057910635</v>
      </c>
    </row>
    <row r="76" spans="1:78" ht="36">
      <c r="A76" t="s">
        <v>4</v>
      </c>
      <c r="B76">
        <v>9</v>
      </c>
      <c r="C76">
        <v>2</v>
      </c>
      <c r="D76">
        <f t="shared" si="150"/>
        <v>11</v>
      </c>
      <c r="E76" s="5">
        <f>D76/D$75</f>
        <v>6.9182389937106917E-2</v>
      </c>
      <c r="F76">
        <v>5</v>
      </c>
      <c r="G76" s="5">
        <f t="shared" si="151"/>
        <v>0.45454545454545453</v>
      </c>
      <c r="H76" s="5">
        <f>F76/F$75</f>
        <v>0.125</v>
      </c>
      <c r="I76" s="5">
        <v>0.9</v>
      </c>
      <c r="J76" s="5">
        <f>I76*$E76</f>
        <v>6.2264150943396226E-2</v>
      </c>
      <c r="K76" s="5">
        <v>0.25</v>
      </c>
      <c r="L76" s="5">
        <f>K76*$E76</f>
        <v>1.7295597484276729E-2</v>
      </c>
      <c r="M76" s="5">
        <v>0.9</v>
      </c>
      <c r="N76" s="5">
        <f>M76*$E76</f>
        <v>6.2264150943396226E-2</v>
      </c>
      <c r="O76" s="5">
        <v>1</v>
      </c>
      <c r="P76" s="5">
        <f>O76*$E76</f>
        <v>6.9182389937106917E-2</v>
      </c>
      <c r="Q76" s="5">
        <v>0.9</v>
      </c>
      <c r="R76" s="5">
        <f>Q76*$E76</f>
        <v>6.2264150943396226E-2</v>
      </c>
      <c r="S76" s="5">
        <v>0.9</v>
      </c>
      <c r="T76" s="5">
        <f>S76*$E76</f>
        <v>6.2264150943396226E-2</v>
      </c>
      <c r="U76" s="5">
        <v>0.9</v>
      </c>
      <c r="V76" s="5">
        <f>U76*$E76</f>
        <v>6.2264150943396226E-2</v>
      </c>
      <c r="W76" s="5">
        <v>0.6</v>
      </c>
      <c r="X76" s="5">
        <f>W76*$E76</f>
        <v>4.1509433962264149E-2</v>
      </c>
      <c r="Y76" s="5">
        <v>0.35</v>
      </c>
      <c r="Z76" s="5">
        <f>Y76*$E76</f>
        <v>2.4213836477987419E-2</v>
      </c>
      <c r="AA76" s="5">
        <v>0.55000000000000004</v>
      </c>
      <c r="AB76" s="5">
        <f>AA76*$E76</f>
        <v>3.805031446540881E-2</v>
      </c>
      <c r="AC76" s="5">
        <v>0.6</v>
      </c>
      <c r="AD76" s="5">
        <f>AC76*$E76</f>
        <v>4.1509433962264149E-2</v>
      </c>
      <c r="AE76" s="5">
        <v>0.4375</v>
      </c>
      <c r="AF76" s="5">
        <f>AE76*$E76</f>
        <v>3.0267295597484277E-2</v>
      </c>
      <c r="AG76" s="5">
        <v>0.45</v>
      </c>
      <c r="AH76" s="5">
        <f>AG76*$E76</f>
        <v>3.1132075471698113E-2</v>
      </c>
      <c r="AI76" s="5">
        <v>0.95</v>
      </c>
      <c r="AJ76" s="5">
        <f>AI76*$E76</f>
        <v>6.5723270440251572E-2</v>
      </c>
      <c r="AK76" s="5">
        <v>0.9375</v>
      </c>
      <c r="AL76" s="5">
        <f>AK76*$E76</f>
        <v>6.4858490566037735E-2</v>
      </c>
      <c r="AM76" s="5">
        <v>0.55000000000000004</v>
      </c>
      <c r="AN76" s="5">
        <f>AM76*$E76</f>
        <v>3.805031446540881E-2</v>
      </c>
      <c r="AO76" s="5">
        <v>0.3</v>
      </c>
      <c r="AP76" s="5">
        <f>AO76*$E76</f>
        <v>2.0754716981132074E-2</v>
      </c>
      <c r="AQ76" s="5">
        <v>0.8125</v>
      </c>
      <c r="AR76" s="5">
        <f>AQ76*$E76</f>
        <v>5.6210691823899372E-2</v>
      </c>
      <c r="AS76" s="5">
        <v>0.6</v>
      </c>
      <c r="AT76" s="5">
        <f>AS76*$E76</f>
        <v>4.1509433962264149E-2</v>
      </c>
      <c r="AU76" s="5">
        <v>0.9375</v>
      </c>
      <c r="AV76" s="5">
        <f>AU76*$E76</f>
        <v>6.4858490566037735E-2</v>
      </c>
      <c r="AW76" s="5">
        <v>0</v>
      </c>
      <c r="AX76" s="5">
        <f>AW76*$E76</f>
        <v>0</v>
      </c>
      <c r="AY76" s="5">
        <v>0.65</v>
      </c>
      <c r="AZ76" s="5">
        <f>AY76*$E76</f>
        <v>4.4968553459119501E-2</v>
      </c>
      <c r="BA76" s="5">
        <v>0.55000000000000004</v>
      </c>
      <c r="BB76" s="5">
        <f>BA76*$E76</f>
        <v>3.805031446540881E-2</v>
      </c>
      <c r="BC76" s="5">
        <v>0.375</v>
      </c>
      <c r="BD76" s="5">
        <f>BC76*$E76</f>
        <v>2.5943396226415096E-2</v>
      </c>
      <c r="BE76" s="5">
        <v>0.95</v>
      </c>
      <c r="BF76" s="5">
        <f>BE76*$E76</f>
        <v>6.5723270440251572E-2</v>
      </c>
      <c r="BG76" s="5">
        <v>0.8</v>
      </c>
      <c r="BH76" s="5">
        <f>BG76*$E76</f>
        <v>5.5345911949685536E-2</v>
      </c>
      <c r="BI76" s="5">
        <v>0.25</v>
      </c>
      <c r="BJ76" s="5">
        <f>BI76*$E76</f>
        <v>1.7295597484276729E-2</v>
      </c>
      <c r="BK76" s="5">
        <v>0.5</v>
      </c>
      <c r="BL76" s="5">
        <f>BK76*$E76</f>
        <v>3.4591194968553458E-2</v>
      </c>
      <c r="BM76" s="5">
        <v>0.7</v>
      </c>
      <c r="BN76" s="5">
        <f>BM76*$E76</f>
        <v>4.8427672955974839E-2</v>
      </c>
      <c r="BO76" s="5">
        <v>0.8</v>
      </c>
      <c r="BP76" s="5">
        <f>BO76*$E76</f>
        <v>5.5345911949685536E-2</v>
      </c>
      <c r="BQ76" s="5">
        <v>0.58333333333333337</v>
      </c>
      <c r="BR76" s="5">
        <f>BQ76*$E76</f>
        <v>4.0356394129979038E-2</v>
      </c>
      <c r="BS76" s="5">
        <v>0.5</v>
      </c>
      <c r="BT76" s="5">
        <f>BS76*$E76</f>
        <v>3.4591194968553458E-2</v>
      </c>
      <c r="BU76" s="5">
        <v>0.3125</v>
      </c>
      <c r="BV76" s="5">
        <f>BU76*$E76</f>
        <v>2.1619496855345911E-2</v>
      </c>
      <c r="BW76" s="5">
        <v>0.55000000000000004</v>
      </c>
      <c r="BX76" s="5">
        <f>BW76*$E76</f>
        <v>3.805031446540881E-2</v>
      </c>
      <c r="BY76" s="5">
        <v>0.65</v>
      </c>
      <c r="BZ76" s="5">
        <f>BY76*$E76</f>
        <v>4.4968553459119501E-2</v>
      </c>
    </row>
    <row r="77" spans="1:78">
      <c r="A77" t="s">
        <v>3</v>
      </c>
      <c r="B77">
        <v>58</v>
      </c>
      <c r="C77">
        <v>16</v>
      </c>
      <c r="D77">
        <f t="shared" si="150"/>
        <v>74</v>
      </c>
      <c r="E77" s="5">
        <f>D77/D$75</f>
        <v>0.46540880503144655</v>
      </c>
      <c r="F77">
        <v>12</v>
      </c>
      <c r="G77" s="5">
        <f t="shared" si="151"/>
        <v>0.16216216216216217</v>
      </c>
      <c r="H77" s="5">
        <f>F77/F$75</f>
        <v>0.3</v>
      </c>
      <c r="I77" s="5">
        <v>0.27083333333333331</v>
      </c>
      <c r="J77" s="5">
        <f>I77*$E77</f>
        <v>0.1260482180293501</v>
      </c>
      <c r="K77" s="5">
        <v>0.8125</v>
      </c>
      <c r="L77" s="5">
        <f>K77*$E77</f>
        <v>0.37814465408805031</v>
      </c>
      <c r="M77" s="5">
        <v>0.33333333333333331</v>
      </c>
      <c r="N77" s="5">
        <f>M77*$E77</f>
        <v>0.1551362683438155</v>
      </c>
      <c r="O77" s="5">
        <v>0.39583333333333331</v>
      </c>
      <c r="P77" s="5">
        <f>O77*$E77</f>
        <v>0.18422431865828093</v>
      </c>
      <c r="Q77" s="5">
        <v>0.11363636363636363</v>
      </c>
      <c r="R77" s="5">
        <f>Q77*$E77</f>
        <v>5.2887364208118924E-2</v>
      </c>
      <c r="S77" s="5">
        <v>0.58333333333333337</v>
      </c>
      <c r="T77" s="5">
        <f>S77*$E77</f>
        <v>0.27148846960167716</v>
      </c>
      <c r="U77" s="5">
        <v>0.25</v>
      </c>
      <c r="V77" s="5">
        <f>U77*$E77</f>
        <v>0.11635220125786164</v>
      </c>
      <c r="W77" s="5">
        <v>0.625</v>
      </c>
      <c r="X77" s="5">
        <f>W77*$E77</f>
        <v>0.29088050314465408</v>
      </c>
      <c r="Y77" s="5">
        <v>0.72916666666666663</v>
      </c>
      <c r="Z77" s="5">
        <f>Y77*$E77</f>
        <v>0.33936058700209643</v>
      </c>
      <c r="AA77" s="5">
        <v>0.64583333333333337</v>
      </c>
      <c r="AB77" s="5">
        <f>AA77*$E77</f>
        <v>0.30057651991614259</v>
      </c>
      <c r="AC77" s="5">
        <v>0.41666666666666669</v>
      </c>
      <c r="AD77" s="5">
        <f>AC77*$E77</f>
        <v>0.19392033542976941</v>
      </c>
      <c r="AE77" s="5">
        <v>0.33333333333333331</v>
      </c>
      <c r="AF77" s="5">
        <f>AE77*$E77</f>
        <v>0.1551362683438155</v>
      </c>
      <c r="AG77" s="5">
        <v>0.77083333333333337</v>
      </c>
      <c r="AH77" s="5">
        <f>AG77*$E77</f>
        <v>0.3587526205450734</v>
      </c>
      <c r="AI77" s="5">
        <v>8.3333333333333329E-2</v>
      </c>
      <c r="AJ77" s="5">
        <f>AI77*$E77</f>
        <v>3.8784067085953874E-2</v>
      </c>
      <c r="AK77" s="5">
        <v>0.25</v>
      </c>
      <c r="AL77" s="5">
        <f>AK77*$E77</f>
        <v>0.11635220125786164</v>
      </c>
      <c r="AM77" s="5">
        <v>0.77083333333333337</v>
      </c>
      <c r="AN77" s="5">
        <f>AM77*$E77</f>
        <v>0.3587526205450734</v>
      </c>
      <c r="AO77" s="5">
        <v>0.60416666666666663</v>
      </c>
      <c r="AP77" s="5">
        <f>AO77*$E77</f>
        <v>0.28118448637316562</v>
      </c>
      <c r="AQ77" s="5">
        <v>0.4375</v>
      </c>
      <c r="AR77" s="5">
        <f>AQ77*$E77</f>
        <v>0.20361635220125787</v>
      </c>
      <c r="AS77" s="5">
        <v>0.5</v>
      </c>
      <c r="AT77" s="5">
        <f>AS77*$E77</f>
        <v>0.23270440251572327</v>
      </c>
      <c r="AU77" s="5">
        <v>0.54166666666666663</v>
      </c>
      <c r="AV77" s="5">
        <f>AU77*$E77</f>
        <v>0.25209643605870019</v>
      </c>
      <c r="AW77" s="5">
        <v>0.58333333333333337</v>
      </c>
      <c r="AX77" s="5">
        <f>AW77*$E77</f>
        <v>0.27148846960167716</v>
      </c>
      <c r="AY77" s="5">
        <v>0.33333333333333331</v>
      </c>
      <c r="AZ77" s="5">
        <f>AY77*$E77</f>
        <v>0.1551362683438155</v>
      </c>
      <c r="BA77" s="5">
        <v>0.35416666666666669</v>
      </c>
      <c r="BB77" s="5">
        <f>BA77*$E77</f>
        <v>0.16483228511530398</v>
      </c>
      <c r="BC77" s="5">
        <v>0.6875</v>
      </c>
      <c r="BD77" s="5">
        <f>BC77*$E77</f>
        <v>0.31996855345911951</v>
      </c>
      <c r="BE77" s="5">
        <v>0.52083333333333337</v>
      </c>
      <c r="BF77" s="5">
        <f>BE77*$E77</f>
        <v>0.24240041928721176</v>
      </c>
      <c r="BG77" s="5">
        <v>0.60416666666666663</v>
      </c>
      <c r="BH77" s="5">
        <f>BG77*$E77</f>
        <v>0.28118448637316562</v>
      </c>
      <c r="BI77" s="5">
        <v>0.45833333333333331</v>
      </c>
      <c r="BJ77" s="5">
        <f>BI77*$E77</f>
        <v>0.21331236897274633</v>
      </c>
      <c r="BK77" s="5">
        <v>0.6875</v>
      </c>
      <c r="BL77" s="5">
        <f>BK77*$E77</f>
        <v>0.31996855345911951</v>
      </c>
      <c r="BM77" s="5">
        <v>0.625</v>
      </c>
      <c r="BN77" s="5">
        <f>BM77*$E77</f>
        <v>0.29088050314465408</v>
      </c>
      <c r="BO77" s="5">
        <v>0.35416666666666669</v>
      </c>
      <c r="BP77" s="5">
        <f>BO77*$E77</f>
        <v>0.16483228511530398</v>
      </c>
      <c r="BQ77" s="5">
        <v>0.5625</v>
      </c>
      <c r="BR77" s="5">
        <f>BQ77*$E77</f>
        <v>0.2617924528301887</v>
      </c>
      <c r="BS77" s="5">
        <v>0.29166666666666669</v>
      </c>
      <c r="BT77" s="5">
        <f>BS77*$E77</f>
        <v>0.13574423480083858</v>
      </c>
      <c r="BU77" s="5">
        <v>0.66666666666666663</v>
      </c>
      <c r="BV77" s="5">
        <f>BU77*$E77</f>
        <v>0.310272536687631</v>
      </c>
      <c r="BW77" s="5">
        <v>0.29166666666666669</v>
      </c>
      <c r="BX77" s="5">
        <f>BW77*$E77</f>
        <v>0.13574423480083858</v>
      </c>
      <c r="BY77" s="5">
        <v>0.52272727272727271</v>
      </c>
      <c r="BZ77" s="5">
        <f>BY77*$E77</f>
        <v>0.24328187535734705</v>
      </c>
    </row>
    <row r="78" spans="1:78">
      <c r="A78" t="s">
        <v>7</v>
      </c>
      <c r="B78">
        <v>29</v>
      </c>
      <c r="C78">
        <v>8</v>
      </c>
      <c r="D78">
        <f t="shared" si="150"/>
        <v>37</v>
      </c>
      <c r="E78" s="5">
        <f>D78/D$75</f>
        <v>0.23270440251572327</v>
      </c>
      <c r="F78">
        <v>11</v>
      </c>
      <c r="G78" s="5">
        <f t="shared" si="151"/>
        <v>0.29729729729729731</v>
      </c>
      <c r="H78" s="5">
        <f>F78/F$75</f>
        <v>0.27500000000000002</v>
      </c>
      <c r="I78" s="5">
        <v>0.88636363636363635</v>
      </c>
      <c r="J78" s="5">
        <f>I78*$E78</f>
        <v>0.20626072041166382</v>
      </c>
      <c r="K78" s="5">
        <v>0.27272727272727271</v>
      </c>
      <c r="L78" s="5">
        <f>K78*$E78</f>
        <v>6.3464837049742706E-2</v>
      </c>
      <c r="M78" s="5">
        <v>0.90909090909090906</v>
      </c>
      <c r="N78" s="5">
        <f>M78*$E78</f>
        <v>0.2115494568324757</v>
      </c>
      <c r="O78" s="5">
        <v>0.90909090909090906</v>
      </c>
      <c r="P78" s="5">
        <f>O78*$E78</f>
        <v>0.2115494568324757</v>
      </c>
      <c r="Q78" s="5">
        <v>0.93181818181818177</v>
      </c>
      <c r="R78" s="5">
        <f>Q78*$E78</f>
        <v>0.2168381932532876</v>
      </c>
      <c r="S78" s="5">
        <v>0.84090909090909094</v>
      </c>
      <c r="T78" s="5">
        <f>S78*$E78</f>
        <v>0.19568324757004002</v>
      </c>
      <c r="U78" s="5">
        <v>0.92500000000000004</v>
      </c>
      <c r="V78" s="5">
        <f>U78*$E78</f>
        <v>0.21525157232704403</v>
      </c>
      <c r="W78" s="5">
        <v>0.47727272727272729</v>
      </c>
      <c r="X78" s="5">
        <f>W78*$E78</f>
        <v>0.11106346483704975</v>
      </c>
      <c r="Y78" s="5">
        <v>0.27272727272727271</v>
      </c>
      <c r="Z78" s="5">
        <f>Y78*$E78</f>
        <v>6.3464837049742706E-2</v>
      </c>
      <c r="AA78" s="5">
        <v>0.84090909090909094</v>
      </c>
      <c r="AB78" s="5">
        <f>AA78*$E78</f>
        <v>0.19568324757004002</v>
      </c>
      <c r="AC78" s="5">
        <v>0.63636363636363635</v>
      </c>
      <c r="AD78" s="5">
        <f>AC78*$E78</f>
        <v>0.14808461978273299</v>
      </c>
      <c r="AE78" s="5">
        <v>0.61363636363636365</v>
      </c>
      <c r="AF78" s="5">
        <f>AE78*$E78</f>
        <v>0.14279588336192109</v>
      </c>
      <c r="AG78" s="5">
        <v>0.27272727272727271</v>
      </c>
      <c r="AH78" s="5">
        <f>AG78*$E78</f>
        <v>6.3464837049742706E-2</v>
      </c>
      <c r="AI78" s="5">
        <v>0.68181818181818177</v>
      </c>
      <c r="AJ78" s="5">
        <f>AI78*$E78</f>
        <v>0.15866209262435677</v>
      </c>
      <c r="AK78" s="5">
        <v>0.81818181818181823</v>
      </c>
      <c r="AL78" s="5">
        <f>AK78*$E78</f>
        <v>0.19039451114922815</v>
      </c>
      <c r="AM78" s="5">
        <v>0.31818181818181818</v>
      </c>
      <c r="AN78" s="5">
        <f>AM78*$E78</f>
        <v>7.4042309891366495E-2</v>
      </c>
      <c r="AO78" s="5">
        <v>2.2727272727272728E-2</v>
      </c>
      <c r="AP78" s="5">
        <f>AO78*$E78</f>
        <v>5.2887364208118928E-3</v>
      </c>
      <c r="AQ78" s="5">
        <v>0.52272727272727271</v>
      </c>
      <c r="AR78" s="5">
        <f>AQ78*$E78</f>
        <v>0.12164093767867352</v>
      </c>
      <c r="AS78" s="5">
        <v>0.3</v>
      </c>
      <c r="AT78" s="5">
        <f>AS78*$E78</f>
        <v>6.981132075471698E-2</v>
      </c>
      <c r="AU78" s="5">
        <v>0.81818181818181823</v>
      </c>
      <c r="AV78" s="5">
        <f>AU78*$E78</f>
        <v>0.19039451114922815</v>
      </c>
      <c r="AW78" s="5">
        <v>0.13636363636363635</v>
      </c>
      <c r="AX78" s="5">
        <f>AW78*$E78</f>
        <v>3.1732418524871353E-2</v>
      </c>
      <c r="AY78" s="5">
        <v>0.54545454545454541</v>
      </c>
      <c r="AZ78" s="5">
        <f>AY78*$E78</f>
        <v>0.12692967409948541</v>
      </c>
      <c r="BA78" s="5">
        <v>0.97727272727272729</v>
      </c>
      <c r="BB78" s="5">
        <f>BA78*$E78</f>
        <v>0.22741566609491137</v>
      </c>
      <c r="BC78" s="5">
        <v>0.27272727272727271</v>
      </c>
      <c r="BD78" s="5">
        <f>BC78*$E78</f>
        <v>6.3464837049742706E-2</v>
      </c>
      <c r="BE78" s="5">
        <v>0.97499999999999998</v>
      </c>
      <c r="BF78" s="5">
        <f>BE78*$E78</f>
        <v>0.22688679245283019</v>
      </c>
      <c r="BG78" s="5">
        <v>0.90909090909090906</v>
      </c>
      <c r="BH78" s="5">
        <f>BG78*$E78</f>
        <v>0.2115494568324757</v>
      </c>
      <c r="BI78" s="5">
        <v>0.36363636363636365</v>
      </c>
      <c r="BJ78" s="5">
        <f>BI78*$E78</f>
        <v>8.4619782732990284E-2</v>
      </c>
      <c r="BK78" s="5">
        <v>0.38636363636363635</v>
      </c>
      <c r="BL78" s="5">
        <f>BK78*$E78</f>
        <v>8.9908519153802172E-2</v>
      </c>
      <c r="BM78" s="5">
        <v>0.77272727272727271</v>
      </c>
      <c r="BN78" s="5">
        <f>BM78*$E78</f>
        <v>0.17981703830760434</v>
      </c>
      <c r="BO78" s="5">
        <v>0.79545454545454541</v>
      </c>
      <c r="BP78" s="5">
        <f>BO78*$E78</f>
        <v>0.18510577472841624</v>
      </c>
      <c r="BQ78" s="5">
        <v>0.75</v>
      </c>
      <c r="BR78" s="5">
        <f>BQ78*$E78</f>
        <v>0.17452830188679247</v>
      </c>
      <c r="BS78" s="5">
        <v>0.45454545454545453</v>
      </c>
      <c r="BT78" s="5">
        <f>BS78*$E78</f>
        <v>0.10577472841623785</v>
      </c>
      <c r="BU78" s="5">
        <v>0.40909090909090912</v>
      </c>
      <c r="BV78" s="5">
        <f>BU78*$E78</f>
        <v>9.5197255574614073E-2</v>
      </c>
      <c r="BW78" s="5">
        <v>0.56818181818181823</v>
      </c>
      <c r="BX78" s="5">
        <f>BW78*$E78</f>
        <v>0.13221841052029731</v>
      </c>
      <c r="BY78" s="5">
        <v>0.61363636363636365</v>
      </c>
      <c r="BZ78" s="5">
        <f>BY78*$E78</f>
        <v>0.14279588336192109</v>
      </c>
    </row>
    <row r="79" spans="1:78">
      <c r="A79" t="s">
        <v>8</v>
      </c>
      <c r="B79">
        <v>14</v>
      </c>
      <c r="C79">
        <v>4</v>
      </c>
      <c r="D79">
        <f t="shared" si="150"/>
        <v>18</v>
      </c>
      <c r="E79" s="5">
        <f>D79/D$75</f>
        <v>0.11320754716981132</v>
      </c>
      <c r="F79">
        <v>5</v>
      </c>
      <c r="G79" s="5">
        <f t="shared" si="151"/>
        <v>0.27777777777777779</v>
      </c>
      <c r="H79" s="5">
        <f>F79/F$75</f>
        <v>0.125</v>
      </c>
      <c r="I79" s="5">
        <v>0.25</v>
      </c>
      <c r="J79" s="5">
        <f>I79*$E79</f>
        <v>2.8301886792452831E-2</v>
      </c>
      <c r="K79" s="5">
        <v>0.7</v>
      </c>
      <c r="L79" s="5">
        <f>K79*$E79</f>
        <v>7.9245283018867921E-2</v>
      </c>
      <c r="M79" s="5">
        <v>6.25E-2</v>
      </c>
      <c r="N79" s="5">
        <f>M79*$E79</f>
        <v>7.0754716981132077E-3</v>
      </c>
      <c r="O79" s="5">
        <v>0.85</v>
      </c>
      <c r="P79" s="5">
        <f>O79*$E79</f>
        <v>9.6226415094339629E-2</v>
      </c>
      <c r="Q79" s="5">
        <v>0.2</v>
      </c>
      <c r="R79" s="5">
        <f>Q79*$E79</f>
        <v>2.2641509433962266E-2</v>
      </c>
      <c r="S79" s="5">
        <v>0.8</v>
      </c>
      <c r="T79" s="5">
        <f>S79*$E79</f>
        <v>9.0566037735849064E-2</v>
      </c>
      <c r="U79" s="5">
        <v>0.2</v>
      </c>
      <c r="V79" s="5">
        <f>U79*$E79</f>
        <v>2.2641509433962266E-2</v>
      </c>
      <c r="W79" s="5">
        <v>0.8</v>
      </c>
      <c r="X79" s="5">
        <f>W79*$E79</f>
        <v>9.0566037735849064E-2</v>
      </c>
      <c r="Y79" s="5">
        <v>0.8</v>
      </c>
      <c r="Z79" s="5">
        <f>Y79*$E79</f>
        <v>9.0566037735849064E-2</v>
      </c>
      <c r="AA79" s="5">
        <v>0.5</v>
      </c>
      <c r="AB79" s="5">
        <f>AA79*$E79</f>
        <v>5.6603773584905662E-2</v>
      </c>
      <c r="AC79" s="5">
        <v>0.65</v>
      </c>
      <c r="AD79" s="5">
        <f>AC79*$E79</f>
        <v>7.3584905660377356E-2</v>
      </c>
      <c r="AE79" s="5">
        <v>0.3</v>
      </c>
      <c r="AF79" s="5">
        <f>AE79*$E79</f>
        <v>3.3962264150943396E-2</v>
      </c>
      <c r="AG79" s="5">
        <v>0.2</v>
      </c>
      <c r="AH79" s="5">
        <f>AG79*$E79</f>
        <v>2.2641509433962266E-2</v>
      </c>
      <c r="AI79" s="5">
        <v>0</v>
      </c>
      <c r="AJ79" s="5">
        <f>AI79*$E79</f>
        <v>0</v>
      </c>
      <c r="AK79" s="5">
        <v>0.6</v>
      </c>
      <c r="AL79" s="5">
        <f>AK79*$E79</f>
        <v>6.7924528301886791E-2</v>
      </c>
      <c r="AM79" s="5">
        <v>0.55000000000000004</v>
      </c>
      <c r="AN79" s="5">
        <f>AM79*$E79</f>
        <v>6.2264150943396233E-2</v>
      </c>
      <c r="AO79" s="5">
        <v>0.4375</v>
      </c>
      <c r="AP79" s="5">
        <f>AO79*$E79</f>
        <v>4.9528301886792456E-2</v>
      </c>
      <c r="AQ79" s="5">
        <v>0.05</v>
      </c>
      <c r="AR79" s="5">
        <f>AQ79*$E79</f>
        <v>5.6603773584905665E-3</v>
      </c>
      <c r="AS79" s="5">
        <v>0.1</v>
      </c>
      <c r="AT79" s="5">
        <f>AS79*$E79</f>
        <v>1.1320754716981133E-2</v>
      </c>
      <c r="AU79" s="5">
        <v>0.25</v>
      </c>
      <c r="AV79" s="5">
        <f>AU79*$E79</f>
        <v>2.8301886792452831E-2</v>
      </c>
      <c r="AW79" s="5">
        <v>0.7</v>
      </c>
      <c r="AX79" s="5">
        <f>AW79*$E79</f>
        <v>7.9245283018867921E-2</v>
      </c>
      <c r="AY79" s="5">
        <v>0.15</v>
      </c>
      <c r="AZ79" s="5">
        <f>AY79*$E79</f>
        <v>1.6981132075471698E-2</v>
      </c>
      <c r="BA79" s="5">
        <v>0.35</v>
      </c>
      <c r="BB79" s="5">
        <f>BA79*$E79</f>
        <v>3.962264150943396E-2</v>
      </c>
      <c r="BC79" s="5">
        <v>0.5</v>
      </c>
      <c r="BD79" s="5">
        <f>BC79*$E79</f>
        <v>5.6603773584905662E-2</v>
      </c>
      <c r="BE79" s="5">
        <v>0.7</v>
      </c>
      <c r="BF79" s="5">
        <f>BE79*$E79</f>
        <v>7.9245283018867921E-2</v>
      </c>
      <c r="BG79" s="5">
        <v>0.5</v>
      </c>
      <c r="BH79" s="5">
        <f>BG79*$E79</f>
        <v>5.6603773584905662E-2</v>
      </c>
      <c r="BI79" s="5">
        <v>0.6</v>
      </c>
      <c r="BJ79" s="5">
        <f>BI79*$E79</f>
        <v>6.7924528301886791E-2</v>
      </c>
      <c r="BK79" s="5">
        <v>0.8</v>
      </c>
      <c r="BL79" s="5">
        <f>BK79*$E79</f>
        <v>9.0566037735849064E-2</v>
      </c>
      <c r="BM79" s="5">
        <v>0.45</v>
      </c>
      <c r="BN79" s="5">
        <f>BM79*$E79</f>
        <v>5.0943396226415097E-2</v>
      </c>
      <c r="BO79" s="5">
        <v>0.25</v>
      </c>
      <c r="BP79" s="5">
        <f>BO79*$E79</f>
        <v>2.8301886792452831E-2</v>
      </c>
      <c r="BQ79" s="5">
        <v>0.7</v>
      </c>
      <c r="BR79" s="5">
        <f>BQ79*$E79</f>
        <v>7.9245283018867921E-2</v>
      </c>
      <c r="BS79" s="5">
        <v>0.3</v>
      </c>
      <c r="BT79" s="5">
        <f>BS79*$E79</f>
        <v>3.3962264150943396E-2</v>
      </c>
      <c r="BU79" s="5">
        <v>0.3125</v>
      </c>
      <c r="BV79" s="5">
        <f>BU79*$E79</f>
        <v>3.5377358490566037E-2</v>
      </c>
      <c r="BW79" s="5">
        <v>0.8</v>
      </c>
      <c r="BX79" s="5">
        <f>BW79*$E79</f>
        <v>9.0566037735849064E-2</v>
      </c>
      <c r="BY79" s="5">
        <v>0.45</v>
      </c>
      <c r="BZ79" s="5">
        <f>BY79*$E79</f>
        <v>5.0943396226415097E-2</v>
      </c>
    </row>
    <row r="80" spans="1:78">
      <c r="A80" t="s">
        <v>6</v>
      </c>
      <c r="B80">
        <v>14</v>
      </c>
      <c r="C80">
        <v>5</v>
      </c>
      <c r="D80">
        <f t="shared" si="150"/>
        <v>19</v>
      </c>
      <c r="E80" s="5">
        <f>D80/D$75</f>
        <v>0.11949685534591195</v>
      </c>
      <c r="F80">
        <v>7</v>
      </c>
      <c r="G80" s="5">
        <f t="shared" si="151"/>
        <v>0.36842105263157893</v>
      </c>
      <c r="H80" s="5">
        <f>F80/F$75</f>
        <v>0.17499999999999999</v>
      </c>
      <c r="I80" s="5">
        <v>0.8571428571428571</v>
      </c>
      <c r="J80" s="5">
        <f>I80*$E80</f>
        <v>0.10242587601078167</v>
      </c>
      <c r="K80" s="5">
        <v>0.10714285714285714</v>
      </c>
      <c r="L80" s="5">
        <f>K80*$E80</f>
        <v>1.2803234501347708E-2</v>
      </c>
      <c r="M80" s="5">
        <v>0.83333333333333337</v>
      </c>
      <c r="N80" s="5">
        <f>M80*$E80</f>
        <v>9.9580712788259959E-2</v>
      </c>
      <c r="O80" s="5">
        <v>0.9642857142857143</v>
      </c>
      <c r="P80" s="5">
        <f>O80*$E80</f>
        <v>0.11522911051212938</v>
      </c>
      <c r="Q80" s="5">
        <v>0.6071428571428571</v>
      </c>
      <c r="R80" s="5">
        <f>Q80*$E80</f>
        <v>7.2551662174303685E-2</v>
      </c>
      <c r="S80" s="5">
        <v>0.8214285714285714</v>
      </c>
      <c r="T80" s="5">
        <f>S80*$E80</f>
        <v>9.8158131176999106E-2</v>
      </c>
      <c r="U80" s="5">
        <v>0.8571428571428571</v>
      </c>
      <c r="V80" s="5">
        <f>U80*$E80</f>
        <v>0.10242587601078167</v>
      </c>
      <c r="W80" s="5">
        <v>0.5</v>
      </c>
      <c r="X80" s="5">
        <f>W80*$E80</f>
        <v>5.9748427672955975E-2</v>
      </c>
      <c r="Y80" s="5">
        <v>0.42857142857142855</v>
      </c>
      <c r="Z80" s="5">
        <f>Y80*$E80</f>
        <v>5.1212938005390833E-2</v>
      </c>
      <c r="AA80" s="5">
        <v>0.9285714285714286</v>
      </c>
      <c r="AB80" s="5">
        <f>AA80*$E80</f>
        <v>0.11096136567834682</v>
      </c>
      <c r="AC80" s="5">
        <v>0.4642857142857143</v>
      </c>
      <c r="AD80" s="5">
        <f>AC80*$E80</f>
        <v>5.5480682839173408E-2</v>
      </c>
      <c r="AE80" s="5">
        <v>0.5357142857142857</v>
      </c>
      <c r="AF80" s="5">
        <f>AE80*$E80</f>
        <v>6.401617250673855E-2</v>
      </c>
      <c r="AG80" s="5">
        <v>0.2857142857142857</v>
      </c>
      <c r="AH80" s="5">
        <f>AG80*$E80</f>
        <v>3.4141958670260555E-2</v>
      </c>
      <c r="AI80" s="5">
        <v>0.7857142857142857</v>
      </c>
      <c r="AJ80" s="5">
        <f>AI80*$E80</f>
        <v>9.3890386343216531E-2</v>
      </c>
      <c r="AK80" s="5">
        <v>0.9285714285714286</v>
      </c>
      <c r="AL80" s="5">
        <f>AK80*$E80</f>
        <v>0.11096136567834682</v>
      </c>
      <c r="AM80" s="5">
        <v>0.42857142857142855</v>
      </c>
      <c r="AN80" s="5">
        <f>AM80*$E80</f>
        <v>5.1212938005390833E-2</v>
      </c>
      <c r="AO80" s="5">
        <v>0.14285714285714285</v>
      </c>
      <c r="AP80" s="5">
        <f>AO80*$E80</f>
        <v>1.7070979335130278E-2</v>
      </c>
      <c r="AQ80" s="5">
        <v>0.4642857142857143</v>
      </c>
      <c r="AR80" s="5">
        <f>AQ80*$E80</f>
        <v>5.5480682839173408E-2</v>
      </c>
      <c r="AS80" s="5">
        <v>0.39285714285714285</v>
      </c>
      <c r="AT80" s="5">
        <f>AS80*$E80</f>
        <v>4.6945193171608265E-2</v>
      </c>
      <c r="AU80" s="5">
        <v>0.75</v>
      </c>
      <c r="AV80" s="5">
        <f>AU80*$E80</f>
        <v>8.962264150943397E-2</v>
      </c>
      <c r="AW80" s="5">
        <v>0.2857142857142857</v>
      </c>
      <c r="AX80" s="5">
        <f>AW80*$E80</f>
        <v>3.4141958670260555E-2</v>
      </c>
      <c r="AY80" s="5">
        <v>0.625</v>
      </c>
      <c r="AZ80" s="5">
        <f>AY80*$E80</f>
        <v>7.4685534591194966E-2</v>
      </c>
      <c r="BA80" s="5">
        <v>0.75</v>
      </c>
      <c r="BB80" s="5">
        <f>BA80*$E80</f>
        <v>8.962264150943397E-2</v>
      </c>
      <c r="BC80" s="5">
        <v>0.39285714285714285</v>
      </c>
      <c r="BD80" s="5">
        <f>BC80*$E80</f>
        <v>4.6945193171608265E-2</v>
      </c>
      <c r="BE80" s="5">
        <v>0.75</v>
      </c>
      <c r="BF80" s="5">
        <f>BE80*$E80</f>
        <v>8.962264150943397E-2</v>
      </c>
      <c r="BG80" s="5">
        <v>0.8928571428571429</v>
      </c>
      <c r="BH80" s="5">
        <f>BG80*$E80</f>
        <v>0.10669362084456424</v>
      </c>
      <c r="BI80" s="5">
        <v>0.21428571428571427</v>
      </c>
      <c r="BJ80" s="5">
        <f>BI80*$E80</f>
        <v>2.5606469002695417E-2</v>
      </c>
      <c r="BK80" s="5">
        <v>0.35714285714285715</v>
      </c>
      <c r="BL80" s="5">
        <f>BK80*$E80</f>
        <v>4.2677448337825698E-2</v>
      </c>
      <c r="BM80" s="5">
        <v>0.7857142857142857</v>
      </c>
      <c r="BN80" s="5">
        <f>BM80*$E80</f>
        <v>9.3890386343216531E-2</v>
      </c>
      <c r="BO80" s="5">
        <v>0.7142857142857143</v>
      </c>
      <c r="BP80" s="5">
        <f>BO80*$E80</f>
        <v>8.5354896675651395E-2</v>
      </c>
      <c r="BQ80" s="5">
        <v>0.6428571428571429</v>
      </c>
      <c r="BR80" s="5">
        <f>BQ80*$E80</f>
        <v>7.681940700808626E-2</v>
      </c>
      <c r="BS80" s="5">
        <v>0.35714285714285715</v>
      </c>
      <c r="BT80" s="5">
        <f>BS80*$E80</f>
        <v>4.2677448337825698E-2</v>
      </c>
      <c r="BU80" s="5">
        <v>0.14285714285714285</v>
      </c>
      <c r="BV80" s="5">
        <f>BU80*$E80</f>
        <v>1.7070979335130278E-2</v>
      </c>
      <c r="BW80" s="5">
        <v>0.7857142857142857</v>
      </c>
      <c r="BX80" s="5">
        <f>BW80*$E80</f>
        <v>9.3890386343216531E-2</v>
      </c>
      <c r="BY80" s="5">
        <v>0.6071428571428571</v>
      </c>
      <c r="BZ80" s="5">
        <f>BY80*$E80</f>
        <v>7.2551662174303685E-2</v>
      </c>
    </row>
    <row r="81" spans="1:78" ht="24">
      <c r="A81" t="s">
        <v>62</v>
      </c>
      <c r="B81">
        <v>105</v>
      </c>
      <c r="C81">
        <v>17</v>
      </c>
      <c r="D81">
        <f t="shared" si="150"/>
        <v>122</v>
      </c>
      <c r="E81" s="5">
        <f>SUM(D82:D86)/D81</f>
        <v>1</v>
      </c>
      <c r="F81">
        <v>12</v>
      </c>
      <c r="G81" s="5">
        <f t="shared" si="151"/>
        <v>9.8360655737704916E-2</v>
      </c>
      <c r="I81" s="5">
        <v>0.64583333333333337</v>
      </c>
      <c r="J81" s="5">
        <f>SUM(J82:J86)/$E81</f>
        <v>0.54617486338797816</v>
      </c>
      <c r="K81" s="5">
        <v>0.5</v>
      </c>
      <c r="L81" s="5">
        <f>SUM(L82:L86)/$E81</f>
        <v>0.62636612021857918</v>
      </c>
      <c r="M81" s="5">
        <v>0.72916666666666663</v>
      </c>
      <c r="N81" s="5">
        <f>SUM(N82:N86)/$E81</f>
        <v>0.64699453551912567</v>
      </c>
      <c r="O81" s="5">
        <v>0.90909090909090906</v>
      </c>
      <c r="P81" s="5">
        <f>SUM(P82:P86)/$E81</f>
        <v>0.80737704918032782</v>
      </c>
      <c r="Q81" s="5">
        <v>0.79166666666666663</v>
      </c>
      <c r="R81" s="5">
        <f>SUM(R82:R86)/$E81</f>
        <v>0.73565573770491799</v>
      </c>
      <c r="S81" s="5">
        <v>0.85416666666666663</v>
      </c>
      <c r="T81" s="5">
        <f>SUM(T82:T86)/$E81</f>
        <v>0.83210382513661196</v>
      </c>
      <c r="U81" s="5">
        <v>0.75</v>
      </c>
      <c r="V81" s="5">
        <f>SUM(V82:V86)/$E81</f>
        <v>0.7234972677595628</v>
      </c>
      <c r="W81" s="5">
        <v>0.5</v>
      </c>
      <c r="X81" s="5">
        <f>SUM(X82:X86)/$E81</f>
        <v>0.63408469945355184</v>
      </c>
      <c r="Y81" s="5">
        <v>0.45833333333333331</v>
      </c>
      <c r="Z81" s="5">
        <f>SUM(Z82:Z86)/$E81</f>
        <v>0.55580601092896176</v>
      </c>
      <c r="AA81" s="5">
        <v>0.77083333333333337</v>
      </c>
      <c r="AB81" s="5">
        <f>SUM(AB82:AB86)/$E81</f>
        <v>0.72691256830601081</v>
      </c>
      <c r="AC81" s="5">
        <v>0.5</v>
      </c>
      <c r="AD81" s="5">
        <f>SUM(AD82:AD86)/$E81</f>
        <v>0.5468579234972677</v>
      </c>
      <c r="AE81" s="5">
        <v>0.52083333333333337</v>
      </c>
      <c r="AF81" s="5">
        <f>SUM(AF82:AF86)/$E81</f>
        <v>0.49610655737704912</v>
      </c>
      <c r="AG81" s="5">
        <v>0.3125</v>
      </c>
      <c r="AH81" s="5">
        <f>SUM(AH82:AH86)/$E81</f>
        <v>0.4554644808743169</v>
      </c>
      <c r="AI81" s="5">
        <v>0.625</v>
      </c>
      <c r="AJ81" s="5">
        <f>SUM(AJ82:AJ86)/$E81</f>
        <v>0.56557377049180324</v>
      </c>
      <c r="AK81" s="5">
        <v>0.5</v>
      </c>
      <c r="AL81" s="5">
        <f>SUM(AL82:AL86)/$E81</f>
        <v>0.42616120218579234</v>
      </c>
      <c r="AM81" s="5">
        <v>0.41666666666666669</v>
      </c>
      <c r="AN81" s="5">
        <f>SUM(AN82:AN86)/$E81</f>
        <v>0.55020491803278693</v>
      </c>
      <c r="AO81" s="5">
        <v>0.22916666666666666</v>
      </c>
      <c r="AP81" s="5">
        <f>SUM(AP82:AP86)/$E81</f>
        <v>0.34392076502732238</v>
      </c>
      <c r="AQ81" s="5">
        <v>0.35416666666666669</v>
      </c>
      <c r="AR81" s="5">
        <f>SUM(AR82:AR86)/$E81</f>
        <v>0.33189890710382508</v>
      </c>
      <c r="AS81" s="5">
        <v>0.375</v>
      </c>
      <c r="AT81" s="5">
        <f>SUM(AT82:AT86)/$E81</f>
        <v>0.47096994535519132</v>
      </c>
      <c r="AU81" s="5">
        <v>0.77083333333333337</v>
      </c>
      <c r="AV81" s="5">
        <f>SUM(AV82:AV86)/$E81</f>
        <v>0.81782786885245895</v>
      </c>
      <c r="AW81" s="5">
        <v>0.20833333333333334</v>
      </c>
      <c r="AX81" s="5">
        <f>SUM(AX82:AX86)/$E81</f>
        <v>0.26830601092896172</v>
      </c>
      <c r="AY81" s="5">
        <v>0.4375</v>
      </c>
      <c r="AZ81" s="5">
        <f>SUM(AZ82:AZ86)/$E81</f>
        <v>0.3377049180327869</v>
      </c>
      <c r="BA81" s="5">
        <v>0.625</v>
      </c>
      <c r="BB81" s="5">
        <f>SUM(BB82:BB86)/$E81</f>
        <v>0.50717213114754089</v>
      </c>
      <c r="BC81" s="5">
        <v>0.5</v>
      </c>
      <c r="BD81" s="5">
        <f>SUM(BD82:BD86)/$E81</f>
        <v>0.56448087431693983</v>
      </c>
      <c r="BE81" s="5">
        <v>0.89583333333333337</v>
      </c>
      <c r="BF81" s="5">
        <f>SUM(BF82:BF86)/$E81</f>
        <v>0.93825136612021853</v>
      </c>
      <c r="BG81" s="5">
        <v>0.83333333333333337</v>
      </c>
      <c r="BH81" s="5">
        <f>SUM(BH82:BH86)/$E81</f>
        <v>0.82213114754098349</v>
      </c>
      <c r="BI81" s="5">
        <v>0.35416666666666669</v>
      </c>
      <c r="BJ81" s="5">
        <f>SUM(BJ82:BJ86)/$E81</f>
        <v>0.4164617486338798</v>
      </c>
      <c r="BK81" s="5">
        <v>0.41666666666666669</v>
      </c>
      <c r="BL81" s="5">
        <f>SUM(BL82:BL86)/$E81</f>
        <v>0.42527322404371581</v>
      </c>
      <c r="BM81" s="5">
        <v>0.52083333333333337</v>
      </c>
      <c r="BN81" s="5">
        <f>SUM(BN82:BN86)/$E81</f>
        <v>0.53032786885245908</v>
      </c>
      <c r="BO81" s="5">
        <v>0.66666666666666663</v>
      </c>
      <c r="BP81" s="5">
        <f>SUM(BP82:BP86)/$E81</f>
        <v>0.53367486338797809</v>
      </c>
      <c r="BQ81" s="5">
        <v>0.66666666666666663</v>
      </c>
      <c r="BR81" s="5">
        <f>SUM(BR82:BR86)/$E81</f>
        <v>0.72192622950819663</v>
      </c>
      <c r="BS81" s="5">
        <v>0.38636363636363635</v>
      </c>
      <c r="BT81" s="5">
        <f>SUM(BT82:BT86)/$E81</f>
        <v>0.3004781420765027</v>
      </c>
      <c r="BU81" s="5">
        <v>0.27083333333333331</v>
      </c>
      <c r="BV81" s="5">
        <f>SUM(BV82:BV86)/$E81</f>
        <v>0.30143442622950817</v>
      </c>
      <c r="BW81" s="5">
        <v>0.54166666666666663</v>
      </c>
      <c r="BX81" s="5">
        <f>SUM(BX82:BX86)/$E81</f>
        <v>0.64228142076502726</v>
      </c>
      <c r="BY81" s="5">
        <v>0.58333333333333337</v>
      </c>
      <c r="BZ81" s="5">
        <f>SUM(BZ82:BZ86)/$E81</f>
        <v>0.58456284153005456</v>
      </c>
    </row>
    <row r="82" spans="1:78" ht="36">
      <c r="A82" t="s">
        <v>4</v>
      </c>
      <c r="B82">
        <v>9</v>
      </c>
      <c r="C82">
        <v>1</v>
      </c>
      <c r="D82">
        <f t="shared" si="150"/>
        <v>10</v>
      </c>
      <c r="E82" s="5">
        <f>D82/D$81</f>
        <v>8.1967213114754092E-2</v>
      </c>
      <c r="F82">
        <v>1</v>
      </c>
      <c r="G82" s="5">
        <f t="shared" si="151"/>
        <v>0.1</v>
      </c>
      <c r="H82" s="5">
        <f>F82/F$81</f>
        <v>8.3333333333333329E-2</v>
      </c>
      <c r="I82" s="5">
        <v>1</v>
      </c>
      <c r="J82" s="5">
        <f>I82*$E82</f>
        <v>8.1967213114754092E-2</v>
      </c>
      <c r="K82" s="5">
        <v>0.25</v>
      </c>
      <c r="L82" s="5">
        <f>K82*$E82</f>
        <v>2.0491803278688523E-2</v>
      </c>
      <c r="M82" s="5">
        <v>1</v>
      </c>
      <c r="N82" s="5">
        <f>M82*$E82</f>
        <v>8.1967213114754092E-2</v>
      </c>
      <c r="O82" s="5">
        <v>1</v>
      </c>
      <c r="P82" s="5">
        <f>O82*$E82</f>
        <v>8.1967213114754092E-2</v>
      </c>
      <c r="Q82" s="5">
        <v>1</v>
      </c>
      <c r="R82" s="5">
        <f>Q82*$E82</f>
        <v>8.1967213114754092E-2</v>
      </c>
      <c r="S82" s="5">
        <v>1</v>
      </c>
      <c r="T82" s="5">
        <f>S82*$E82</f>
        <v>8.1967213114754092E-2</v>
      </c>
      <c r="U82" s="5">
        <v>1</v>
      </c>
      <c r="V82" s="5">
        <f>U82*$E82</f>
        <v>8.1967213114754092E-2</v>
      </c>
      <c r="W82" s="5">
        <v>0.5</v>
      </c>
      <c r="X82" s="5">
        <f>W82*$E82</f>
        <v>4.0983606557377046E-2</v>
      </c>
      <c r="Y82" s="5">
        <v>0.75</v>
      </c>
      <c r="Z82" s="5">
        <f>Y82*$E82</f>
        <v>6.1475409836065573E-2</v>
      </c>
      <c r="AA82" s="5">
        <v>0.75</v>
      </c>
      <c r="AB82" s="5">
        <f>AA82*$E82</f>
        <v>6.1475409836065573E-2</v>
      </c>
      <c r="AC82" s="5">
        <v>0.5</v>
      </c>
      <c r="AD82" s="5">
        <f>AC82*$E82</f>
        <v>4.0983606557377046E-2</v>
      </c>
      <c r="AE82" s="5">
        <v>0.75</v>
      </c>
      <c r="AF82" s="5">
        <f>AE82*$E82</f>
        <v>6.1475409836065573E-2</v>
      </c>
      <c r="AG82" s="5">
        <v>0</v>
      </c>
      <c r="AH82" s="5">
        <f>AG82*$E82</f>
        <v>0</v>
      </c>
      <c r="AI82" s="5">
        <v>1</v>
      </c>
      <c r="AJ82" s="5">
        <f>AI82*$E82</f>
        <v>8.1967213114754092E-2</v>
      </c>
      <c r="AK82" s="5">
        <v>1</v>
      </c>
      <c r="AL82" s="5">
        <f>AK82*$E82</f>
        <v>8.1967213114754092E-2</v>
      </c>
      <c r="AM82" s="5">
        <v>0.25</v>
      </c>
      <c r="AN82" s="5">
        <f>AM82*$E82</f>
        <v>2.0491803278688523E-2</v>
      </c>
      <c r="AO82" s="5">
        <v>0</v>
      </c>
      <c r="AP82" s="5">
        <f>AO82*$E82</f>
        <v>0</v>
      </c>
      <c r="AQ82" s="5">
        <v>0.75</v>
      </c>
      <c r="AR82" s="5">
        <f>AQ82*$E82</f>
        <v>6.1475409836065573E-2</v>
      </c>
      <c r="AS82" s="5">
        <v>0.75</v>
      </c>
      <c r="AT82" s="5">
        <f>AS82*$E82</f>
        <v>6.1475409836065573E-2</v>
      </c>
      <c r="AU82" s="5">
        <v>0.75</v>
      </c>
      <c r="AV82" s="5">
        <f>AU82*$E82</f>
        <v>6.1475409836065573E-2</v>
      </c>
      <c r="AW82" s="5">
        <v>0</v>
      </c>
      <c r="AX82" s="5">
        <f>AW82*$E82</f>
        <v>0</v>
      </c>
      <c r="AY82" s="5">
        <v>0.75</v>
      </c>
      <c r="AZ82" s="5">
        <f>AY82*$E82</f>
        <v>6.1475409836065573E-2</v>
      </c>
      <c r="BA82" s="5">
        <v>0.75</v>
      </c>
      <c r="BB82" s="5">
        <f>BA82*$E82</f>
        <v>6.1475409836065573E-2</v>
      </c>
      <c r="BC82" s="5">
        <v>0.5</v>
      </c>
      <c r="BD82" s="5">
        <f>BC82*$E82</f>
        <v>4.0983606557377046E-2</v>
      </c>
      <c r="BE82" s="5">
        <v>1</v>
      </c>
      <c r="BF82" s="5">
        <f>BE82*$E82</f>
        <v>8.1967213114754092E-2</v>
      </c>
      <c r="BG82" s="5">
        <v>1</v>
      </c>
      <c r="BH82" s="5">
        <f>BG82*$E82</f>
        <v>8.1967213114754092E-2</v>
      </c>
      <c r="BI82" s="5">
        <v>0.25</v>
      </c>
      <c r="BJ82" s="5">
        <f>BI82*$E82</f>
        <v>2.0491803278688523E-2</v>
      </c>
      <c r="BK82" s="5">
        <v>0</v>
      </c>
      <c r="BL82" s="5">
        <f>BK82*$E82</f>
        <v>0</v>
      </c>
      <c r="BM82" s="5">
        <v>0.75</v>
      </c>
      <c r="BN82" s="5">
        <f>BM82*$E82</f>
        <v>6.1475409836065573E-2</v>
      </c>
      <c r="BO82" s="5">
        <v>1</v>
      </c>
      <c r="BP82" s="5">
        <f>BO82*$E82</f>
        <v>8.1967213114754092E-2</v>
      </c>
      <c r="BQ82" s="5">
        <v>0.5</v>
      </c>
      <c r="BR82" s="5">
        <f>BQ82*$E82</f>
        <v>4.0983606557377046E-2</v>
      </c>
      <c r="BT82" s="5">
        <f>BS82*$E82</f>
        <v>0</v>
      </c>
      <c r="BU82" s="5">
        <v>0</v>
      </c>
      <c r="BV82" s="5">
        <f>BU82*$E82</f>
        <v>0</v>
      </c>
      <c r="BW82" s="5">
        <v>0.5</v>
      </c>
      <c r="BX82" s="5">
        <f>BW82*$E82</f>
        <v>4.0983606557377046E-2</v>
      </c>
      <c r="BY82" s="5">
        <v>1</v>
      </c>
      <c r="BZ82" s="5">
        <f>BY82*$E82</f>
        <v>8.1967213114754092E-2</v>
      </c>
    </row>
    <row r="83" spans="1:78">
      <c r="A83" t="s">
        <v>3</v>
      </c>
      <c r="B83">
        <v>42</v>
      </c>
      <c r="C83">
        <v>5</v>
      </c>
      <c r="D83">
        <f t="shared" si="150"/>
        <v>47</v>
      </c>
      <c r="E83" s="5">
        <f>D83/D$81</f>
        <v>0.38524590163934425</v>
      </c>
      <c r="F83">
        <v>2</v>
      </c>
      <c r="G83" s="5">
        <f t="shared" si="151"/>
        <v>4.2553191489361701E-2</v>
      </c>
      <c r="H83" s="5">
        <f>F83/F$81</f>
        <v>0.16666666666666666</v>
      </c>
      <c r="I83" s="5">
        <v>0.25</v>
      </c>
      <c r="J83" s="5">
        <f>I83*$E83</f>
        <v>9.6311475409836061E-2</v>
      </c>
      <c r="K83" s="5">
        <v>1</v>
      </c>
      <c r="L83" s="5">
        <f>K83*$E83</f>
        <v>0.38524590163934425</v>
      </c>
      <c r="M83" s="5">
        <v>0.25</v>
      </c>
      <c r="N83" s="5">
        <f>M83*$E83</f>
        <v>9.6311475409836061E-2</v>
      </c>
      <c r="O83" s="5">
        <v>0.5</v>
      </c>
      <c r="P83" s="5">
        <f>O83*$E83</f>
        <v>0.19262295081967212</v>
      </c>
      <c r="Q83" s="5">
        <v>0.5</v>
      </c>
      <c r="R83" s="5">
        <f>Q83*$E83</f>
        <v>0.19262295081967212</v>
      </c>
      <c r="S83" s="5">
        <v>0.75</v>
      </c>
      <c r="T83" s="5">
        <f>S83*$E83</f>
        <v>0.28893442622950816</v>
      </c>
      <c r="U83" s="5">
        <v>0.5</v>
      </c>
      <c r="V83" s="5">
        <f>U83*$E83</f>
        <v>0.19262295081967212</v>
      </c>
      <c r="W83" s="5">
        <v>0.875</v>
      </c>
      <c r="X83" s="5">
        <f>W83*$E83</f>
        <v>0.3370901639344262</v>
      </c>
      <c r="Y83" s="5">
        <v>0.875</v>
      </c>
      <c r="Z83" s="5">
        <f>Y83*$E83</f>
        <v>0.3370901639344262</v>
      </c>
      <c r="AA83" s="5">
        <v>0.5</v>
      </c>
      <c r="AB83" s="5">
        <f>AA83*$E83</f>
        <v>0.19262295081967212</v>
      </c>
      <c r="AC83" s="5">
        <v>0.75</v>
      </c>
      <c r="AD83" s="5">
        <f>AC83*$E83</f>
        <v>0.28893442622950816</v>
      </c>
      <c r="AE83" s="5">
        <v>0.375</v>
      </c>
      <c r="AF83" s="5">
        <f>AE83*$E83</f>
        <v>0.14446721311475408</v>
      </c>
      <c r="AG83" s="5">
        <v>0.75</v>
      </c>
      <c r="AH83" s="5">
        <f>AG83*$E83</f>
        <v>0.28893442622950816</v>
      </c>
      <c r="AI83" s="5">
        <v>0.25</v>
      </c>
      <c r="AJ83" s="5">
        <f>AI83*$E83</f>
        <v>9.6311475409836061E-2</v>
      </c>
      <c r="AK83" s="5">
        <v>0.125</v>
      </c>
      <c r="AL83" s="5">
        <f>AK83*$E83</f>
        <v>4.8155737704918031E-2</v>
      </c>
      <c r="AM83" s="5">
        <v>0.875</v>
      </c>
      <c r="AN83" s="5">
        <f>AM83*$E83</f>
        <v>0.3370901639344262</v>
      </c>
      <c r="AO83" s="5">
        <v>0.625</v>
      </c>
      <c r="AP83" s="5">
        <f>AO83*$E83</f>
        <v>0.24077868852459017</v>
      </c>
      <c r="AQ83" s="5">
        <v>0.125</v>
      </c>
      <c r="AR83" s="5">
        <f>AQ83*$E83</f>
        <v>4.8155737704918031E-2</v>
      </c>
      <c r="AS83" s="5">
        <v>0.625</v>
      </c>
      <c r="AT83" s="5">
        <f>AS83*$E83</f>
        <v>0.24077868852459017</v>
      </c>
      <c r="AU83" s="5">
        <v>0.875</v>
      </c>
      <c r="AV83" s="5">
        <f>AU83*$E83</f>
        <v>0.3370901639344262</v>
      </c>
      <c r="AW83" s="5">
        <v>0.5</v>
      </c>
      <c r="AX83" s="5">
        <f>AW83*$E83</f>
        <v>0.19262295081967212</v>
      </c>
      <c r="AY83" s="5">
        <v>0</v>
      </c>
      <c r="AZ83" s="5">
        <f>AY83*$E83</f>
        <v>0</v>
      </c>
      <c r="BA83" s="5">
        <v>0.125</v>
      </c>
      <c r="BB83" s="5">
        <f>BA83*$E83</f>
        <v>4.8155737704918031E-2</v>
      </c>
      <c r="BC83" s="5">
        <v>0.75</v>
      </c>
      <c r="BD83" s="5">
        <f>BC83*$E83</f>
        <v>0.28893442622950816</v>
      </c>
      <c r="BE83" s="5">
        <v>1</v>
      </c>
      <c r="BF83" s="5">
        <f>BE83*$E83</f>
        <v>0.38524590163934425</v>
      </c>
      <c r="BG83" s="5">
        <v>0.75</v>
      </c>
      <c r="BH83" s="5">
        <f>BG83*$E83</f>
        <v>0.28893442622950816</v>
      </c>
      <c r="BI83" s="5">
        <v>0.625</v>
      </c>
      <c r="BJ83" s="5">
        <f>BI83*$E83</f>
        <v>0.24077868852459017</v>
      </c>
      <c r="BK83" s="5">
        <v>0.5</v>
      </c>
      <c r="BL83" s="5">
        <f>BK83*$E83</f>
        <v>0.19262295081967212</v>
      </c>
      <c r="BM83" s="5">
        <v>0.5</v>
      </c>
      <c r="BN83" s="5">
        <f>BM83*$E83</f>
        <v>0.19262295081967212</v>
      </c>
      <c r="BO83" s="5">
        <v>0.125</v>
      </c>
      <c r="BP83" s="5">
        <f>BO83*$E83</f>
        <v>4.8155737704918031E-2</v>
      </c>
      <c r="BQ83" s="5">
        <v>0.875</v>
      </c>
      <c r="BR83" s="5">
        <f>BQ83*$E83</f>
        <v>0.3370901639344262</v>
      </c>
      <c r="BS83" s="5">
        <v>0.125</v>
      </c>
      <c r="BT83" s="5">
        <f>BS83*$E83</f>
        <v>4.8155737704918031E-2</v>
      </c>
      <c r="BU83" s="5">
        <v>0.375</v>
      </c>
      <c r="BV83" s="5">
        <f>BU83*$E83</f>
        <v>0.14446721311475408</v>
      </c>
      <c r="BW83" s="5">
        <v>0.875</v>
      </c>
      <c r="BX83" s="5">
        <f>BW83*$E83</f>
        <v>0.3370901639344262</v>
      </c>
      <c r="BY83" s="5">
        <v>0.5</v>
      </c>
      <c r="BZ83" s="5">
        <f>BY83*$E83</f>
        <v>0.19262295081967212</v>
      </c>
    </row>
    <row r="84" spans="1:78">
      <c r="A84" t="s">
        <v>7</v>
      </c>
      <c r="B84">
        <v>28</v>
      </c>
      <c r="C84">
        <v>6</v>
      </c>
      <c r="D84">
        <f t="shared" si="150"/>
        <v>34</v>
      </c>
      <c r="E84" s="5">
        <f>D84/D$81</f>
        <v>0.27868852459016391</v>
      </c>
      <c r="F84">
        <v>5</v>
      </c>
      <c r="G84" s="5">
        <f t="shared" si="151"/>
        <v>0.14705882352941177</v>
      </c>
      <c r="H84" s="5">
        <f>F84/F$81</f>
        <v>0.41666666666666669</v>
      </c>
      <c r="I84" s="5">
        <v>0.95</v>
      </c>
      <c r="J84" s="5">
        <f>I84*$E84</f>
        <v>0.26475409836065572</v>
      </c>
      <c r="K84" s="5">
        <v>0.25</v>
      </c>
      <c r="L84" s="5">
        <f>K84*$E84</f>
        <v>6.9672131147540978E-2</v>
      </c>
      <c r="M84" s="5">
        <v>0.9</v>
      </c>
      <c r="N84" s="5">
        <f>M84*$E84</f>
        <v>0.25081967213114753</v>
      </c>
      <c r="O84" s="5">
        <v>1</v>
      </c>
      <c r="P84" s="5">
        <f>O84*$E84</f>
        <v>0.27868852459016391</v>
      </c>
      <c r="Q84" s="5">
        <v>1</v>
      </c>
      <c r="R84" s="5">
        <f>Q84*$E84</f>
        <v>0.27868852459016391</v>
      </c>
      <c r="S84" s="5">
        <v>0.9</v>
      </c>
      <c r="T84" s="5">
        <f>S84*$E84</f>
        <v>0.25081967213114753</v>
      </c>
      <c r="U84" s="5">
        <v>0.9</v>
      </c>
      <c r="V84" s="5">
        <f>U84*$E84</f>
        <v>0.25081967213114753</v>
      </c>
      <c r="W84" s="5">
        <v>0.35</v>
      </c>
      <c r="X84" s="5">
        <f>W84*$E84</f>
        <v>9.7540983606557358E-2</v>
      </c>
      <c r="Y84" s="5">
        <v>0.15</v>
      </c>
      <c r="Z84" s="5">
        <f>Y84*$E84</f>
        <v>4.1803278688524584E-2</v>
      </c>
      <c r="AA84" s="5">
        <v>0.9</v>
      </c>
      <c r="AB84" s="5">
        <f>AA84*$E84</f>
        <v>0.25081967213114753</v>
      </c>
      <c r="AC84" s="5">
        <v>0.45</v>
      </c>
      <c r="AD84" s="5">
        <f>AC84*$E84</f>
        <v>0.12540983606557377</v>
      </c>
      <c r="AE84" s="5">
        <v>0.6</v>
      </c>
      <c r="AF84" s="5">
        <f>AE84*$E84</f>
        <v>0.16721311475409834</v>
      </c>
      <c r="AG84" s="5">
        <v>0.1</v>
      </c>
      <c r="AH84" s="5">
        <f>AG84*$E84</f>
        <v>2.7868852459016394E-2</v>
      </c>
      <c r="AI84" s="5">
        <v>0.75</v>
      </c>
      <c r="AJ84" s="5">
        <f>AI84*$E84</f>
        <v>0.20901639344262293</v>
      </c>
      <c r="AK84" s="5">
        <v>0.55000000000000004</v>
      </c>
      <c r="AL84" s="5">
        <f>AK84*$E84</f>
        <v>0.15327868852459017</v>
      </c>
      <c r="AM84" s="5">
        <v>0.25</v>
      </c>
      <c r="AN84" s="5">
        <f>AM84*$E84</f>
        <v>6.9672131147540978E-2</v>
      </c>
      <c r="AO84" s="5">
        <v>0</v>
      </c>
      <c r="AP84" s="5">
        <f>AO84*$E84</f>
        <v>0</v>
      </c>
      <c r="AQ84" s="5">
        <v>0.3</v>
      </c>
      <c r="AR84" s="5">
        <f>AQ84*$E84</f>
        <v>8.3606557377049168E-2</v>
      </c>
      <c r="AS84" s="5">
        <v>0.25</v>
      </c>
      <c r="AT84" s="5">
        <f>AS84*$E84</f>
        <v>6.9672131147540978E-2</v>
      </c>
      <c r="AU84" s="5">
        <v>0.85</v>
      </c>
      <c r="AV84" s="5">
        <f>AU84*$E84</f>
        <v>0.23688524590163931</v>
      </c>
      <c r="AW84" s="5">
        <v>0.1</v>
      </c>
      <c r="AX84" s="5">
        <f>AW84*$E84</f>
        <v>2.7868852459016394E-2</v>
      </c>
      <c r="AY84" s="5">
        <v>0.55000000000000004</v>
      </c>
      <c r="AZ84" s="5">
        <f>AY84*$E84</f>
        <v>0.15327868852459017</v>
      </c>
      <c r="BA84" s="5">
        <v>1</v>
      </c>
      <c r="BB84" s="5">
        <f>BA84*$E84</f>
        <v>0.27868852459016391</v>
      </c>
      <c r="BC84" s="5">
        <v>0.3</v>
      </c>
      <c r="BD84" s="5">
        <f>BC84*$E84</f>
        <v>8.3606557377049168E-2</v>
      </c>
      <c r="BE84" s="5">
        <v>0.95</v>
      </c>
      <c r="BF84" s="5">
        <f>BE84*$E84</f>
        <v>0.26475409836065572</v>
      </c>
      <c r="BG84" s="5">
        <v>0.95</v>
      </c>
      <c r="BH84" s="5">
        <f>BG84*$E84</f>
        <v>0.26475409836065572</v>
      </c>
      <c r="BI84" s="5">
        <v>0.4</v>
      </c>
      <c r="BJ84" s="5">
        <f>BI84*$E84</f>
        <v>0.11147540983606558</v>
      </c>
      <c r="BK84" s="5">
        <v>0.45</v>
      </c>
      <c r="BL84" s="5">
        <f>BK84*$E84</f>
        <v>0.12540983606557377</v>
      </c>
      <c r="BM84" s="5">
        <v>0.55000000000000004</v>
      </c>
      <c r="BN84" s="5">
        <f>BM84*$E84</f>
        <v>0.15327868852459017</v>
      </c>
      <c r="BO84" s="5">
        <v>0.85</v>
      </c>
      <c r="BP84" s="5">
        <f>BO84*$E84</f>
        <v>0.23688524590163931</v>
      </c>
      <c r="BQ84" s="5">
        <v>0.55000000000000004</v>
      </c>
      <c r="BR84" s="5">
        <f>BQ84*$E84</f>
        <v>0.15327868852459017</v>
      </c>
      <c r="BS84" s="5">
        <v>0.55000000000000004</v>
      </c>
      <c r="BT84" s="5">
        <f>BS84*$E84</f>
        <v>0.15327868852459017</v>
      </c>
      <c r="BU84" s="5">
        <v>0.35</v>
      </c>
      <c r="BV84" s="5">
        <f>BU84*$E84</f>
        <v>9.7540983606557358E-2</v>
      </c>
      <c r="BW84" s="5">
        <v>0.35</v>
      </c>
      <c r="BX84" s="5">
        <f>BW84*$E84</f>
        <v>9.7540983606557358E-2</v>
      </c>
      <c r="BY84" s="5">
        <v>0.6</v>
      </c>
      <c r="BZ84" s="5">
        <f>BY84*$E84</f>
        <v>0.16721311475409834</v>
      </c>
    </row>
    <row r="85" spans="1:78">
      <c r="A85" t="s">
        <v>8</v>
      </c>
      <c r="C85">
        <v>2</v>
      </c>
      <c r="D85">
        <f t="shared" si="150"/>
        <v>2</v>
      </c>
      <c r="E85" s="5">
        <f>D85/D$81</f>
        <v>1.6393442622950821E-2</v>
      </c>
      <c r="F85">
        <v>1</v>
      </c>
      <c r="G85" s="5">
        <f t="shared" si="151"/>
        <v>0.5</v>
      </c>
      <c r="H85" s="5">
        <f>F85/F$81</f>
        <v>8.3333333333333329E-2</v>
      </c>
      <c r="I85" s="5">
        <v>0.25</v>
      </c>
      <c r="J85" s="5">
        <f>I85*$E85</f>
        <v>4.0983606557377051E-3</v>
      </c>
      <c r="K85" s="5">
        <v>0.75</v>
      </c>
      <c r="L85" s="5">
        <f>K85*$E85</f>
        <v>1.2295081967213115E-2</v>
      </c>
      <c r="M85" s="5">
        <v>0</v>
      </c>
      <c r="N85" s="5">
        <f>M85*$E85</f>
        <v>0</v>
      </c>
      <c r="O85" s="5">
        <v>1</v>
      </c>
      <c r="P85" s="5">
        <f>O85*$E85</f>
        <v>1.6393442622950821E-2</v>
      </c>
      <c r="Q85" s="5">
        <v>0.25</v>
      </c>
      <c r="R85" s="5">
        <f>Q85*$E85</f>
        <v>4.0983606557377051E-3</v>
      </c>
      <c r="S85" s="5">
        <v>0.75</v>
      </c>
      <c r="T85" s="5">
        <f>S85*$E85</f>
        <v>1.2295081967213115E-2</v>
      </c>
      <c r="U85" s="5">
        <v>0</v>
      </c>
      <c r="V85" s="5">
        <f>U85*$E85</f>
        <v>0</v>
      </c>
      <c r="W85" s="5">
        <v>0</v>
      </c>
      <c r="X85" s="5">
        <f>W85*$E85</f>
        <v>0</v>
      </c>
      <c r="Y85" s="5">
        <v>1</v>
      </c>
      <c r="Z85" s="5">
        <f>Y85*$E85</f>
        <v>1.6393442622950821E-2</v>
      </c>
      <c r="AA85" s="5">
        <v>0.25</v>
      </c>
      <c r="AB85" s="5">
        <f>AA85*$E85</f>
        <v>4.0983606557377051E-3</v>
      </c>
      <c r="AC85" s="5">
        <v>0.75</v>
      </c>
      <c r="AD85" s="5">
        <f>AC85*$E85</f>
        <v>1.2295081967213115E-2</v>
      </c>
      <c r="AE85" s="5">
        <v>0.25</v>
      </c>
      <c r="AF85" s="5">
        <f>AE85*$E85</f>
        <v>4.0983606557377051E-3</v>
      </c>
      <c r="AG85" s="5">
        <v>0</v>
      </c>
      <c r="AH85" s="5">
        <f>AG85*$E85</f>
        <v>0</v>
      </c>
      <c r="AI85" s="5">
        <v>0</v>
      </c>
      <c r="AJ85" s="5">
        <f>AI85*$E85</f>
        <v>0</v>
      </c>
      <c r="AK85" s="5">
        <v>0.25</v>
      </c>
      <c r="AL85" s="5">
        <f>AK85*$E85</f>
        <v>4.0983606557377051E-3</v>
      </c>
      <c r="AM85" s="5">
        <v>0.25</v>
      </c>
      <c r="AN85" s="5">
        <f>AM85*$E85</f>
        <v>4.0983606557377051E-3</v>
      </c>
      <c r="AO85" s="5">
        <v>0.25</v>
      </c>
      <c r="AP85" s="5">
        <f>AO85*$E85</f>
        <v>4.0983606557377051E-3</v>
      </c>
      <c r="AQ85" s="5">
        <v>0</v>
      </c>
      <c r="AR85" s="5">
        <f>AQ85*$E85</f>
        <v>0</v>
      </c>
      <c r="AS85" s="5">
        <v>0</v>
      </c>
      <c r="AT85" s="5">
        <f>AS85*$E85</f>
        <v>0</v>
      </c>
      <c r="AU85" s="5">
        <v>0.25</v>
      </c>
      <c r="AV85" s="5">
        <f>AU85*$E85</f>
        <v>4.0983606557377051E-3</v>
      </c>
      <c r="AW85" s="5">
        <v>0.5</v>
      </c>
      <c r="AX85" s="5">
        <f>AW85*$E85</f>
        <v>8.1967213114754103E-3</v>
      </c>
      <c r="AY85" s="5">
        <v>0.25</v>
      </c>
      <c r="AZ85" s="5">
        <f>AY85*$E85</f>
        <v>4.0983606557377051E-3</v>
      </c>
      <c r="BA85" s="5">
        <v>0</v>
      </c>
      <c r="BB85" s="5">
        <f>BA85*$E85</f>
        <v>0</v>
      </c>
      <c r="BC85" s="5">
        <v>0.75</v>
      </c>
      <c r="BD85" s="5">
        <f>BC85*$E85</f>
        <v>1.2295081967213115E-2</v>
      </c>
      <c r="BE85" s="5">
        <v>0.5</v>
      </c>
      <c r="BF85" s="5">
        <f>BE85*$E85</f>
        <v>8.1967213114754103E-3</v>
      </c>
      <c r="BG85" s="5">
        <v>0.5</v>
      </c>
      <c r="BH85" s="5">
        <f>BG85*$E85</f>
        <v>8.1967213114754103E-3</v>
      </c>
      <c r="BI85" s="5">
        <v>0.25</v>
      </c>
      <c r="BJ85" s="5">
        <f>BI85*$E85</f>
        <v>4.0983606557377051E-3</v>
      </c>
      <c r="BK85" s="5">
        <v>0.5</v>
      </c>
      <c r="BL85" s="5">
        <f>BK85*$E85</f>
        <v>8.1967213114754103E-3</v>
      </c>
      <c r="BM85" s="5">
        <v>0.25</v>
      </c>
      <c r="BN85" s="5">
        <f>BM85*$E85</f>
        <v>4.0983606557377051E-3</v>
      </c>
      <c r="BO85" s="5">
        <v>0.5</v>
      </c>
      <c r="BP85" s="5">
        <f>BO85*$E85</f>
        <v>8.1967213114754103E-3</v>
      </c>
      <c r="BQ85" s="5">
        <v>0.75</v>
      </c>
      <c r="BR85" s="5">
        <f>BQ85*$E85</f>
        <v>1.2295081967213115E-2</v>
      </c>
      <c r="BS85" s="5">
        <v>0</v>
      </c>
      <c r="BT85" s="5">
        <f>BS85*$E85</f>
        <v>0</v>
      </c>
      <c r="BU85" s="5">
        <v>0</v>
      </c>
      <c r="BV85" s="5">
        <f>BU85*$E85</f>
        <v>0</v>
      </c>
      <c r="BW85" s="5">
        <v>0.5</v>
      </c>
      <c r="BX85" s="5">
        <f>BW85*$E85</f>
        <v>8.1967213114754103E-3</v>
      </c>
      <c r="BY85" s="5">
        <v>0.25</v>
      </c>
      <c r="BZ85" s="5">
        <f>BY85*$E85</f>
        <v>4.0983606557377051E-3</v>
      </c>
    </row>
    <row r="86" spans="1:78">
      <c r="A86" t="s">
        <v>6</v>
      </c>
      <c r="B86">
        <v>26</v>
      </c>
      <c r="C86">
        <v>3</v>
      </c>
      <c r="D86">
        <f t="shared" si="150"/>
        <v>29</v>
      </c>
      <c r="E86" s="5">
        <f>D86/D$81</f>
        <v>0.23770491803278687</v>
      </c>
      <c r="F86">
        <v>3</v>
      </c>
      <c r="G86" s="5">
        <f t="shared" si="151"/>
        <v>0.10344827586206896</v>
      </c>
      <c r="H86" s="5">
        <f>F86/F$81</f>
        <v>0.25</v>
      </c>
      <c r="I86" s="5">
        <v>0.41666666666666669</v>
      </c>
      <c r="J86" s="5">
        <f>I86*$E86</f>
        <v>9.9043715846994534E-2</v>
      </c>
      <c r="K86" s="5">
        <v>0.58333333333333337</v>
      </c>
      <c r="L86" s="5">
        <f>K86*$E86</f>
        <v>0.13866120218579234</v>
      </c>
      <c r="M86" s="5">
        <v>0.91666666666666663</v>
      </c>
      <c r="N86" s="5">
        <f>M86*$E86</f>
        <v>0.21789617486338797</v>
      </c>
      <c r="O86" s="5">
        <v>1</v>
      </c>
      <c r="P86" s="5">
        <f>O86*$E86</f>
        <v>0.23770491803278687</v>
      </c>
      <c r="Q86" s="5">
        <v>0.75</v>
      </c>
      <c r="R86" s="5">
        <f>Q86*$E86</f>
        <v>0.17827868852459017</v>
      </c>
      <c r="S86" s="5">
        <v>0.83333333333333337</v>
      </c>
      <c r="T86" s="5">
        <f>S86*$E86</f>
        <v>0.19808743169398907</v>
      </c>
      <c r="U86" s="5">
        <v>0.83333333333333337</v>
      </c>
      <c r="V86" s="5">
        <f>U86*$E86</f>
        <v>0.19808743169398907</v>
      </c>
      <c r="W86" s="5">
        <v>0.66666666666666663</v>
      </c>
      <c r="X86" s="5">
        <f>W86*$E86</f>
        <v>0.15846994535519124</v>
      </c>
      <c r="Y86" s="5">
        <v>0.41666666666666669</v>
      </c>
      <c r="Z86" s="5">
        <f>Y86*$E86</f>
        <v>9.9043715846994534E-2</v>
      </c>
      <c r="AA86" s="5">
        <v>0.91666666666666663</v>
      </c>
      <c r="AB86" s="5">
        <f>AA86*$E86</f>
        <v>0.21789617486338797</v>
      </c>
      <c r="AC86" s="5">
        <v>0.33333333333333331</v>
      </c>
      <c r="AD86" s="5">
        <f>AC86*$E86</f>
        <v>7.9234972677595619E-2</v>
      </c>
      <c r="AE86" s="5">
        <v>0.5</v>
      </c>
      <c r="AF86" s="5">
        <f>AE86*$E86</f>
        <v>0.11885245901639344</v>
      </c>
      <c r="AG86" s="5">
        <v>0.58333333333333337</v>
      </c>
      <c r="AH86" s="5">
        <f>AG86*$E86</f>
        <v>0.13866120218579234</v>
      </c>
      <c r="AI86" s="5">
        <v>0.75</v>
      </c>
      <c r="AJ86" s="5">
        <f>AI86*$E86</f>
        <v>0.17827868852459017</v>
      </c>
      <c r="AK86" s="5">
        <v>0.58333333333333337</v>
      </c>
      <c r="AL86" s="5">
        <f>AK86*$E86</f>
        <v>0.13866120218579234</v>
      </c>
      <c r="AM86" s="5">
        <v>0.5</v>
      </c>
      <c r="AN86" s="5">
        <f>AM86*$E86</f>
        <v>0.11885245901639344</v>
      </c>
      <c r="AO86" s="5">
        <v>0.41666666666666669</v>
      </c>
      <c r="AP86" s="5">
        <f>AO86*$E86</f>
        <v>9.9043715846994534E-2</v>
      </c>
      <c r="AQ86" s="5">
        <v>0.58333333333333337</v>
      </c>
      <c r="AR86" s="5">
        <f>AQ86*$E86</f>
        <v>0.13866120218579234</v>
      </c>
      <c r="AS86" s="5">
        <v>0.41666666666666669</v>
      </c>
      <c r="AT86" s="5">
        <f>AS86*$E86</f>
        <v>9.9043715846994534E-2</v>
      </c>
      <c r="AU86" s="5">
        <v>0.75</v>
      </c>
      <c r="AV86" s="5">
        <f>AU86*$E86</f>
        <v>0.17827868852459017</v>
      </c>
      <c r="AW86" s="5">
        <v>0.16666666666666666</v>
      </c>
      <c r="AX86" s="5">
        <f>AW86*$E86</f>
        <v>3.961748633879781E-2</v>
      </c>
      <c r="AY86" s="5">
        <v>0.5</v>
      </c>
      <c r="AZ86" s="5">
        <f>AY86*$E86</f>
        <v>0.11885245901639344</v>
      </c>
      <c r="BA86" s="5">
        <v>0.5</v>
      </c>
      <c r="BB86" s="5">
        <f>BA86*$E86</f>
        <v>0.11885245901639344</v>
      </c>
      <c r="BC86" s="5">
        <v>0.58333333333333337</v>
      </c>
      <c r="BD86" s="5">
        <f>BC86*$E86</f>
        <v>0.13866120218579234</v>
      </c>
      <c r="BE86" s="5">
        <v>0.83333333333333337</v>
      </c>
      <c r="BF86" s="5">
        <f>BE86*$E86</f>
        <v>0.19808743169398907</v>
      </c>
      <c r="BG86" s="5">
        <v>0.75</v>
      </c>
      <c r="BH86" s="5">
        <f>BG86*$E86</f>
        <v>0.17827868852459017</v>
      </c>
      <c r="BI86" s="5">
        <v>0.16666666666666666</v>
      </c>
      <c r="BJ86" s="5">
        <f>BI86*$E86</f>
        <v>3.961748633879781E-2</v>
      </c>
      <c r="BK86" s="5">
        <v>0.41666666666666669</v>
      </c>
      <c r="BL86" s="5">
        <f>BK86*$E86</f>
        <v>9.9043715846994534E-2</v>
      </c>
      <c r="BM86" s="5">
        <v>0.5</v>
      </c>
      <c r="BN86" s="5">
        <f>BM86*$E86</f>
        <v>0.11885245901639344</v>
      </c>
      <c r="BO86" s="5">
        <v>0.66666666666666663</v>
      </c>
      <c r="BP86" s="5">
        <f>BO86*$E86</f>
        <v>0.15846994535519124</v>
      </c>
      <c r="BQ86" s="5">
        <v>0.75</v>
      </c>
      <c r="BR86" s="5">
        <f>BQ86*$E86</f>
        <v>0.17827868852459017</v>
      </c>
      <c r="BS86" s="5">
        <v>0.41666666666666669</v>
      </c>
      <c r="BT86" s="5">
        <f>BS86*$E86</f>
        <v>9.9043715846994534E-2</v>
      </c>
      <c r="BU86" s="5">
        <v>0.25</v>
      </c>
      <c r="BV86" s="5">
        <f>BU86*$E86</f>
        <v>5.9426229508196718E-2</v>
      </c>
      <c r="BW86" s="5">
        <v>0.66666666666666663</v>
      </c>
      <c r="BX86" s="5">
        <f>BW86*$E86</f>
        <v>0.15846994535519124</v>
      </c>
      <c r="BY86" s="5">
        <v>0.58333333333333337</v>
      </c>
      <c r="BZ86" s="5">
        <f>BY86*$E86</f>
        <v>0.13866120218579234</v>
      </c>
    </row>
    <row r="87" spans="1:78" ht="24">
      <c r="A87" t="s">
        <v>63</v>
      </c>
      <c r="B87">
        <v>69</v>
      </c>
      <c r="C87">
        <v>24</v>
      </c>
      <c r="D87">
        <f t="shared" si="150"/>
        <v>93</v>
      </c>
      <c r="E87" s="5">
        <f>SUM(D88:D92)/D87</f>
        <v>0.94623655913978499</v>
      </c>
      <c r="F87">
        <v>27</v>
      </c>
      <c r="G87" s="5">
        <f t="shared" si="151"/>
        <v>0.29032258064516131</v>
      </c>
      <c r="I87" s="5">
        <v>0.62962962962962965</v>
      </c>
      <c r="J87" s="5">
        <f>SUM(J88:J92)/$E87</f>
        <v>0.46605113636363632</v>
      </c>
      <c r="K87" s="5">
        <v>0.26851851851851855</v>
      </c>
      <c r="L87" s="5">
        <f>SUM(L88:L92)/$E87</f>
        <v>0.38863636363636361</v>
      </c>
      <c r="M87" s="5">
        <v>0.72222222222222221</v>
      </c>
      <c r="N87" s="5">
        <f>SUM(N88:N92)/$E87</f>
        <v>0.55383522727272727</v>
      </c>
      <c r="O87" s="5">
        <v>0.90740740740740744</v>
      </c>
      <c r="P87" s="5">
        <f>SUM(P88:P92)/$E87</f>
        <v>0.79616477272727271</v>
      </c>
      <c r="Q87" s="5">
        <v>0.69444444444444442</v>
      </c>
      <c r="R87" s="5">
        <f>SUM(R88:R92)/$E87</f>
        <v>0.52684659090909092</v>
      </c>
      <c r="S87" s="5">
        <v>0.76851851851851849</v>
      </c>
      <c r="T87" s="5">
        <f>SUM(T88:T92)/$E87</f>
        <v>0.69943181818181821</v>
      </c>
      <c r="U87" s="5">
        <v>0.69444444444444442</v>
      </c>
      <c r="V87" s="5">
        <f>SUM(V88:V92)/$E87</f>
        <v>0.47485795454545454</v>
      </c>
      <c r="W87" s="5">
        <v>0.61111111111111116</v>
      </c>
      <c r="X87" s="5">
        <f>SUM(X88:X92)/$E87</f>
        <v>0.67428977272727264</v>
      </c>
      <c r="Y87" s="5">
        <v>0.42592592592592593</v>
      </c>
      <c r="Z87" s="5">
        <f>SUM(Z88:Z92)/$E87</f>
        <v>0.53920454545454544</v>
      </c>
      <c r="AA87" s="5">
        <v>0.7407407407407407</v>
      </c>
      <c r="AB87" s="5">
        <f>SUM(AB88:AB92)/$E87</f>
        <v>0.62357954545454541</v>
      </c>
      <c r="AC87" s="5">
        <v>0.5</v>
      </c>
      <c r="AD87" s="5">
        <f>SUM(AD88:AD92)/$E87</f>
        <v>0.52443181818181817</v>
      </c>
      <c r="AE87" s="5">
        <v>0.5092592592592593</v>
      </c>
      <c r="AF87" s="5">
        <f>SUM(AF88:AF92)/$E87</f>
        <v>0.45028409090909088</v>
      </c>
      <c r="AG87" s="5">
        <v>0.33333333333333331</v>
      </c>
      <c r="AH87" s="5">
        <f>SUM(AH88:AH92)/$E87</f>
        <v>0.41860795454545452</v>
      </c>
      <c r="AI87" s="5">
        <v>0.59259259259259256</v>
      </c>
      <c r="AJ87" s="5">
        <f>SUM(AJ88:AJ92)/$E87</f>
        <v>0.48224431818181812</v>
      </c>
      <c r="AK87" s="5">
        <v>0.60185185185185186</v>
      </c>
      <c r="AL87" s="5">
        <f>SUM(AL88:AL92)/$E87</f>
        <v>0.51889204545454537</v>
      </c>
      <c r="AM87" s="5">
        <v>0.56481481481481477</v>
      </c>
      <c r="AN87" s="5">
        <f>SUM(AN88:AN92)/$E87</f>
        <v>0.65198863636363624</v>
      </c>
      <c r="AO87" s="5">
        <v>0.24074074074074073</v>
      </c>
      <c r="AP87" s="5">
        <f>SUM(AP88:AP92)/$E87</f>
        <v>0.40894886363636362</v>
      </c>
      <c r="AQ87" s="5">
        <v>0.51851851851851849</v>
      </c>
      <c r="AR87" s="5">
        <f>SUM(AR88:AR92)/$E87</f>
        <v>0.52471590909090904</v>
      </c>
      <c r="AS87" s="5">
        <v>0.31730769230769229</v>
      </c>
      <c r="AT87" s="5">
        <f>SUM(AT88:AT92)/$E87</f>
        <v>0.33876748251748245</v>
      </c>
      <c r="AU87" s="5">
        <v>0.83333333333333337</v>
      </c>
      <c r="AV87" s="5">
        <f>SUM(AV88:AV92)/$E87</f>
        <v>0.80284090909090899</v>
      </c>
      <c r="AW87" s="5">
        <v>0.19</v>
      </c>
      <c r="AX87" s="5">
        <f>SUM(AX88:AX92)/$E87</f>
        <v>0.22694493006993005</v>
      </c>
      <c r="AY87" s="5">
        <v>0.67592592592592593</v>
      </c>
      <c r="AZ87" s="5">
        <f>SUM(AZ88:AZ92)/$E87</f>
        <v>0.64616477272727257</v>
      </c>
      <c r="BA87" s="5">
        <v>0.43</v>
      </c>
      <c r="BB87" s="5">
        <f>SUM(BB88:BB92)/$E87</f>
        <v>0.34959571678321677</v>
      </c>
      <c r="BC87" s="5">
        <v>0.51923076923076927</v>
      </c>
      <c r="BD87" s="5">
        <f>SUM(BD88:BD92)/$E87</f>
        <v>0.59903846153846141</v>
      </c>
      <c r="BE87" s="5">
        <v>0.84259259259259256</v>
      </c>
      <c r="BF87" s="5">
        <f>SUM(BF88:BF92)/$E87</f>
        <v>0.72855113636363644</v>
      </c>
      <c r="BG87" s="5">
        <v>0.86111111111111116</v>
      </c>
      <c r="BH87" s="5">
        <f>SUM(BH88:BH92)/$E87</f>
        <v>0.75156250000000002</v>
      </c>
      <c r="BI87" s="5">
        <v>0.27</v>
      </c>
      <c r="BJ87" s="5">
        <f>SUM(BJ88:BJ92)/$E87</f>
        <v>0.3101325757575758</v>
      </c>
      <c r="BK87" s="5">
        <v>0.46296296296296297</v>
      </c>
      <c r="BL87" s="5">
        <f>SUM(BL88:BL92)/$E87</f>
        <v>0.5491477272727272</v>
      </c>
      <c r="BM87" s="5">
        <v>0.61538461538461542</v>
      </c>
      <c r="BN87" s="5">
        <f>SUM(BN88:BN92)/$E87</f>
        <v>0.57599431818181801</v>
      </c>
      <c r="BO87" s="5">
        <v>0.80555555555555558</v>
      </c>
      <c r="BP87" s="5">
        <f>SUM(BP88:BP92)/$E87</f>
        <v>0.77286931818181814</v>
      </c>
      <c r="BQ87" s="5">
        <v>0.70192307692307687</v>
      </c>
      <c r="BR87" s="5">
        <f>SUM(BR88:BR92)/$E87</f>
        <v>0.72798295454545447</v>
      </c>
      <c r="BS87" s="5">
        <v>0.27</v>
      </c>
      <c r="BT87" s="5">
        <f>SUM(BT88:BT92)/$E87</f>
        <v>0.27107007575757575</v>
      </c>
      <c r="BU87" s="5">
        <v>0.31730769230769229</v>
      </c>
      <c r="BV87" s="5">
        <f>SUM(BV88:BV92)/$E87</f>
        <v>0.40056818181818177</v>
      </c>
      <c r="BW87" s="5">
        <v>0.53</v>
      </c>
      <c r="BX87" s="5">
        <f>SUM(BX88:BX92)/$E87</f>
        <v>0.41122159090909088</v>
      </c>
      <c r="BY87" s="5">
        <v>0.55555555555555558</v>
      </c>
      <c r="BZ87" s="5">
        <f>SUM(BZ88:BZ92)/$E87</f>
        <v>0.50951704545454546</v>
      </c>
    </row>
    <row r="88" spans="1:78" ht="36">
      <c r="A88" t="s">
        <v>4</v>
      </c>
      <c r="B88">
        <v>10</v>
      </c>
      <c r="C88">
        <v>3</v>
      </c>
      <c r="D88">
        <f t="shared" si="150"/>
        <v>13</v>
      </c>
      <c r="E88" s="5">
        <f>D88/D$87</f>
        <v>0.13978494623655913</v>
      </c>
      <c r="F88">
        <v>5</v>
      </c>
      <c r="G88" s="5">
        <f t="shared" si="151"/>
        <v>0.38461538461538464</v>
      </c>
      <c r="H88" s="5">
        <f>F88/F$87</f>
        <v>0.18518518518518517</v>
      </c>
      <c r="I88" s="5">
        <v>0.9</v>
      </c>
      <c r="J88" s="5">
        <f>I88*$E88</f>
        <v>0.12580645161290321</v>
      </c>
      <c r="K88" s="5">
        <v>0.15</v>
      </c>
      <c r="L88" s="5">
        <f>K88*$E88</f>
        <v>2.0967741935483869E-2</v>
      </c>
      <c r="M88" s="5">
        <v>0.85</v>
      </c>
      <c r="N88" s="5">
        <f>M88*$E88</f>
        <v>0.11881720430107526</v>
      </c>
      <c r="O88" s="5">
        <v>1</v>
      </c>
      <c r="P88" s="5">
        <f>O88*$E88</f>
        <v>0.13978494623655913</v>
      </c>
      <c r="Q88" s="5">
        <v>0.85</v>
      </c>
      <c r="R88" s="5">
        <f>Q88*$E88</f>
        <v>0.11881720430107526</v>
      </c>
      <c r="S88" s="5">
        <v>0.85</v>
      </c>
      <c r="T88" s="5">
        <f>S88*$E88</f>
        <v>0.11881720430107526</v>
      </c>
      <c r="U88" s="5">
        <v>0.95</v>
      </c>
      <c r="V88" s="5">
        <f>U88*$E88</f>
        <v>0.13279569892473117</v>
      </c>
      <c r="W88" s="5">
        <v>0.55000000000000004</v>
      </c>
      <c r="X88" s="5">
        <f>W88*$E88</f>
        <v>7.688172043010752E-2</v>
      </c>
      <c r="Y88" s="5">
        <v>0.4</v>
      </c>
      <c r="Z88" s="5">
        <f>Y88*$E88</f>
        <v>5.5913978494623651E-2</v>
      </c>
      <c r="AA88" s="5">
        <v>0.75</v>
      </c>
      <c r="AB88" s="5">
        <f>AA88*$E88</f>
        <v>0.10483870967741934</v>
      </c>
      <c r="AC88" s="5">
        <v>0.55000000000000004</v>
      </c>
      <c r="AD88" s="5">
        <f>AC88*$E88</f>
        <v>7.688172043010752E-2</v>
      </c>
      <c r="AE88" s="5">
        <v>0.5</v>
      </c>
      <c r="AF88" s="5">
        <f>AE88*$E88</f>
        <v>6.9892473118279563E-2</v>
      </c>
      <c r="AG88" s="5">
        <v>0.05</v>
      </c>
      <c r="AH88" s="5">
        <f>AG88*$E88</f>
        <v>6.9892473118279563E-3</v>
      </c>
      <c r="AI88" s="5">
        <v>1</v>
      </c>
      <c r="AJ88" s="5">
        <f>AI88*$E88</f>
        <v>0.13978494623655913</v>
      </c>
      <c r="AK88" s="5">
        <v>0.95</v>
      </c>
      <c r="AL88" s="5">
        <f>AK88*$E88</f>
        <v>0.13279569892473117</v>
      </c>
      <c r="AM88" s="5">
        <v>0.25</v>
      </c>
      <c r="AN88" s="5">
        <f>AM88*$E88</f>
        <v>3.4946236559139782E-2</v>
      </c>
      <c r="AO88" s="5">
        <v>0.1</v>
      </c>
      <c r="AP88" s="5">
        <f>AO88*$E88</f>
        <v>1.3978494623655913E-2</v>
      </c>
      <c r="AQ88" s="5">
        <v>0.6</v>
      </c>
      <c r="AR88" s="5">
        <f>AQ88*$E88</f>
        <v>8.3870967741935476E-2</v>
      </c>
      <c r="AS88" s="5">
        <v>0.45</v>
      </c>
      <c r="AT88" s="5">
        <f>AS88*$E88</f>
        <v>6.2903225806451607E-2</v>
      </c>
      <c r="AU88" s="5">
        <v>0.8</v>
      </c>
      <c r="AV88" s="5">
        <f>AU88*$E88</f>
        <v>0.1118279569892473</v>
      </c>
      <c r="AW88" s="5">
        <v>0.1875</v>
      </c>
      <c r="AX88" s="5">
        <f>AW88*$E88</f>
        <v>2.6209677419354836E-2</v>
      </c>
      <c r="AY88" s="5">
        <v>0.85</v>
      </c>
      <c r="AZ88" s="5">
        <f>AY88*$E88</f>
        <v>0.11881720430107526</v>
      </c>
      <c r="BA88" s="5">
        <v>0.375</v>
      </c>
      <c r="BB88" s="5">
        <f>BA88*$E88</f>
        <v>5.2419354838709672E-2</v>
      </c>
      <c r="BC88" s="5">
        <v>0.45</v>
      </c>
      <c r="BD88" s="5">
        <f>BC88*$E88</f>
        <v>6.2903225806451607E-2</v>
      </c>
      <c r="BE88" s="5">
        <v>0.85</v>
      </c>
      <c r="BF88" s="5">
        <f>BE88*$E88</f>
        <v>0.11881720430107526</v>
      </c>
      <c r="BG88" s="5">
        <v>0.9</v>
      </c>
      <c r="BH88" s="5">
        <f>BG88*$E88</f>
        <v>0.12580645161290321</v>
      </c>
      <c r="BI88" s="5">
        <v>0.16666666666666666</v>
      </c>
      <c r="BJ88" s="5">
        <f>BI88*$E88</f>
        <v>2.3297491039426521E-2</v>
      </c>
      <c r="BK88" s="5">
        <v>0.4</v>
      </c>
      <c r="BL88" s="5">
        <f>BK88*$E88</f>
        <v>5.5913978494623651E-2</v>
      </c>
      <c r="BM88" s="5">
        <v>0.75</v>
      </c>
      <c r="BN88" s="5">
        <f>BM88*$E88</f>
        <v>0.10483870967741934</v>
      </c>
      <c r="BO88" s="5">
        <v>0.9</v>
      </c>
      <c r="BP88" s="5">
        <f>BO88*$E88</f>
        <v>0.12580645161290321</v>
      </c>
      <c r="BQ88" s="5">
        <v>0.75</v>
      </c>
      <c r="BR88" s="5">
        <f>BQ88*$E88</f>
        <v>0.10483870967741934</v>
      </c>
      <c r="BS88" s="5">
        <v>0.16666666666666666</v>
      </c>
      <c r="BT88" s="5">
        <f>BS88*$E88</f>
        <v>2.3297491039426521E-2</v>
      </c>
      <c r="BU88" s="5">
        <v>0.1875</v>
      </c>
      <c r="BV88" s="5">
        <f>BU88*$E88</f>
        <v>2.6209677419354836E-2</v>
      </c>
      <c r="BW88" s="5">
        <v>0.5</v>
      </c>
      <c r="BX88" s="5">
        <f>BW88*$E88</f>
        <v>6.9892473118279563E-2</v>
      </c>
      <c r="BY88" s="5">
        <v>0.55000000000000004</v>
      </c>
      <c r="BZ88" s="5">
        <f>BY88*$E88</f>
        <v>7.688172043010752E-2</v>
      </c>
    </row>
    <row r="89" spans="1:78">
      <c r="A89" t="s">
        <v>3</v>
      </c>
      <c r="B89">
        <v>22</v>
      </c>
      <c r="C89">
        <v>9</v>
      </c>
      <c r="D89">
        <f t="shared" si="150"/>
        <v>31</v>
      </c>
      <c r="E89" s="5">
        <f>D89/D$87</f>
        <v>0.33333333333333331</v>
      </c>
      <c r="F89">
        <v>4</v>
      </c>
      <c r="G89" s="5">
        <f t="shared" si="151"/>
        <v>0.12903225806451613</v>
      </c>
      <c r="H89" s="5">
        <f>F89/F$87</f>
        <v>0.14814814814814814</v>
      </c>
      <c r="I89" s="5">
        <v>0.1875</v>
      </c>
      <c r="J89" s="5">
        <f>I89*$E89</f>
        <v>6.25E-2</v>
      </c>
      <c r="K89" s="5">
        <v>0.75</v>
      </c>
      <c r="L89" s="5">
        <f>K89*$E89</f>
        <v>0.25</v>
      </c>
      <c r="M89" s="5">
        <v>0.3125</v>
      </c>
      <c r="N89" s="5">
        <f>M89*$E89</f>
        <v>0.10416666666666666</v>
      </c>
      <c r="O89" s="5">
        <v>0.4375</v>
      </c>
      <c r="P89" s="5">
        <f>O89*$E89</f>
        <v>0.14583333333333331</v>
      </c>
      <c r="Q89" s="5">
        <v>0.1875</v>
      </c>
      <c r="R89" s="5">
        <f>Q89*$E89</f>
        <v>6.25E-2</v>
      </c>
      <c r="S89" s="5">
        <v>0.5</v>
      </c>
      <c r="T89" s="5">
        <f>S89*$E89</f>
        <v>0.16666666666666666</v>
      </c>
      <c r="U89" s="5">
        <v>6.25E-2</v>
      </c>
      <c r="V89" s="5">
        <f>U89*$E89</f>
        <v>2.0833333333333332E-2</v>
      </c>
      <c r="W89" s="5">
        <v>0.8125</v>
      </c>
      <c r="X89" s="5">
        <f>W89*$E89</f>
        <v>0.27083333333333331</v>
      </c>
      <c r="Y89" s="5">
        <v>0.75</v>
      </c>
      <c r="Z89" s="5">
        <f>Y89*$E89</f>
        <v>0.25</v>
      </c>
      <c r="AA89" s="5">
        <v>0.375</v>
      </c>
      <c r="AB89" s="5">
        <f>AA89*$E89</f>
        <v>0.125</v>
      </c>
      <c r="AC89" s="5">
        <v>0.5</v>
      </c>
      <c r="AD89" s="5">
        <f>AC89*$E89</f>
        <v>0.16666666666666666</v>
      </c>
      <c r="AE89" s="5">
        <v>0.375</v>
      </c>
      <c r="AF89" s="5">
        <f>AE89*$E89</f>
        <v>0.125</v>
      </c>
      <c r="AG89" s="5">
        <v>0.8125</v>
      </c>
      <c r="AH89" s="5">
        <f>AG89*$E89</f>
        <v>0.27083333333333331</v>
      </c>
      <c r="AI89" s="5">
        <v>6.25E-2</v>
      </c>
      <c r="AJ89" s="5">
        <f>AI89*$E89</f>
        <v>2.0833333333333332E-2</v>
      </c>
      <c r="AK89" s="5">
        <v>0.1875</v>
      </c>
      <c r="AL89" s="5">
        <f>AK89*$E89</f>
        <v>6.25E-2</v>
      </c>
      <c r="AM89" s="5">
        <v>0.875</v>
      </c>
      <c r="AN89" s="5">
        <f>AM89*$E89</f>
        <v>0.29166666666666663</v>
      </c>
      <c r="AO89" s="5">
        <v>0.8125</v>
      </c>
      <c r="AP89" s="5">
        <f>AO89*$E89</f>
        <v>0.27083333333333331</v>
      </c>
      <c r="AQ89" s="5">
        <v>0.625</v>
      </c>
      <c r="AR89" s="5">
        <f>AQ89*$E89</f>
        <v>0.20833333333333331</v>
      </c>
      <c r="AS89" s="5">
        <v>0.5</v>
      </c>
      <c r="AT89" s="5">
        <f>AS89*$E89</f>
        <v>0.16666666666666666</v>
      </c>
      <c r="AU89" s="5">
        <v>0.75</v>
      </c>
      <c r="AV89" s="5">
        <f>AU89*$E89</f>
        <v>0.25</v>
      </c>
      <c r="AW89" s="5">
        <v>0.3125</v>
      </c>
      <c r="AX89" s="5">
        <f>AW89*$E89</f>
        <v>0.10416666666666666</v>
      </c>
      <c r="AY89" s="5">
        <v>0.6875</v>
      </c>
      <c r="AZ89" s="5">
        <f>AY89*$E89</f>
        <v>0.22916666666666666</v>
      </c>
      <c r="BA89" s="5">
        <v>0.1875</v>
      </c>
      <c r="BB89" s="5">
        <f>BA89*$E89</f>
        <v>6.25E-2</v>
      </c>
      <c r="BC89" s="5">
        <v>0.75</v>
      </c>
      <c r="BD89" s="5">
        <f>BC89*$E89</f>
        <v>0.25</v>
      </c>
      <c r="BE89" s="5">
        <v>0.4375</v>
      </c>
      <c r="BF89" s="5">
        <f>BE89*$E89</f>
        <v>0.14583333333333331</v>
      </c>
      <c r="BG89" s="5">
        <v>0.5625</v>
      </c>
      <c r="BH89" s="5">
        <f>BG89*$E89</f>
        <v>0.1875</v>
      </c>
      <c r="BI89" s="5">
        <v>0.375</v>
      </c>
      <c r="BJ89" s="5">
        <f>BI89*$E89</f>
        <v>0.125</v>
      </c>
      <c r="BK89" s="5">
        <v>0.875</v>
      </c>
      <c r="BL89" s="5">
        <f>BK89*$E89</f>
        <v>0.29166666666666663</v>
      </c>
      <c r="BM89" s="5">
        <v>0.5625</v>
      </c>
      <c r="BN89" s="5">
        <f>BM89*$E89</f>
        <v>0.1875</v>
      </c>
      <c r="BO89" s="5">
        <v>0.6875</v>
      </c>
      <c r="BP89" s="5">
        <f>BO89*$E89</f>
        <v>0.22916666666666666</v>
      </c>
      <c r="BQ89" s="5">
        <v>0.6875</v>
      </c>
      <c r="BR89" s="5">
        <f>BQ89*$E89</f>
        <v>0.22916666666666666</v>
      </c>
      <c r="BS89" s="5">
        <v>0.3125</v>
      </c>
      <c r="BT89" s="5">
        <f>BS89*$E89</f>
        <v>0.10416666666666666</v>
      </c>
      <c r="BU89" s="5">
        <v>0.6875</v>
      </c>
      <c r="BV89" s="5">
        <f>BU89*$E89</f>
        <v>0.22916666666666666</v>
      </c>
      <c r="BW89" s="5">
        <v>0.3125</v>
      </c>
      <c r="BX89" s="5">
        <f>BW89*$E89</f>
        <v>0.10416666666666666</v>
      </c>
      <c r="BY89" s="5">
        <v>0.3125</v>
      </c>
      <c r="BZ89" s="5">
        <f>BY89*$E89</f>
        <v>0.10416666666666666</v>
      </c>
    </row>
    <row r="90" spans="1:78">
      <c r="A90" t="s">
        <v>8</v>
      </c>
      <c r="B90">
        <v>6</v>
      </c>
      <c r="C90">
        <v>4</v>
      </c>
      <c r="D90">
        <f t="shared" si="150"/>
        <v>10</v>
      </c>
      <c r="E90" s="5">
        <f>D90/D$87</f>
        <v>0.10752688172043011</v>
      </c>
      <c r="F90">
        <v>1</v>
      </c>
      <c r="G90" s="5">
        <f t="shared" si="151"/>
        <v>0.1</v>
      </c>
      <c r="H90" s="5">
        <f>F90/F$87</f>
        <v>3.7037037037037035E-2</v>
      </c>
      <c r="I90" s="5">
        <v>0</v>
      </c>
      <c r="J90" s="5">
        <f>I90*$E90</f>
        <v>0</v>
      </c>
      <c r="K90" s="5">
        <v>0.25</v>
      </c>
      <c r="L90" s="5">
        <f>K90*$E90</f>
        <v>2.6881720430107527E-2</v>
      </c>
      <c r="M90" s="5">
        <v>0</v>
      </c>
      <c r="N90" s="5">
        <f>M90*$E90</f>
        <v>0</v>
      </c>
      <c r="O90" s="5">
        <v>1</v>
      </c>
      <c r="P90" s="5">
        <f>O90*$E90</f>
        <v>0.10752688172043011</v>
      </c>
      <c r="Q90" s="5">
        <v>0.25</v>
      </c>
      <c r="R90" s="5">
        <f>Q90*$E90</f>
        <v>2.6881720430107527E-2</v>
      </c>
      <c r="S90" s="5">
        <v>0.75</v>
      </c>
      <c r="T90" s="5">
        <f>S90*$E90</f>
        <v>8.0645161290322578E-2</v>
      </c>
      <c r="U90" s="5">
        <v>0</v>
      </c>
      <c r="V90" s="5">
        <f>U90*$E90</f>
        <v>0</v>
      </c>
      <c r="W90" s="5">
        <v>0.75</v>
      </c>
      <c r="X90" s="5">
        <f>W90*$E90</f>
        <v>8.0645161290322578E-2</v>
      </c>
      <c r="Y90" s="5">
        <v>0.75</v>
      </c>
      <c r="Z90" s="5">
        <f>Y90*$E90</f>
        <v>8.0645161290322578E-2</v>
      </c>
      <c r="AA90" s="5">
        <v>0.5</v>
      </c>
      <c r="AB90" s="5">
        <f>AA90*$E90</f>
        <v>5.3763440860215055E-2</v>
      </c>
      <c r="AC90" s="5">
        <v>0.75</v>
      </c>
      <c r="AD90" s="5">
        <f>AC90*$E90</f>
        <v>8.0645161290322578E-2</v>
      </c>
      <c r="AE90" s="5">
        <v>0.25</v>
      </c>
      <c r="AF90" s="5">
        <f>AE90*$E90</f>
        <v>2.6881720430107527E-2</v>
      </c>
      <c r="AG90" s="5">
        <v>0</v>
      </c>
      <c r="AH90" s="5">
        <f>AG90*$E90</f>
        <v>0</v>
      </c>
      <c r="AI90" s="5">
        <v>0.75</v>
      </c>
      <c r="AJ90" s="5">
        <f>AI90*$E90</f>
        <v>8.0645161290322578E-2</v>
      </c>
      <c r="AK90" s="5">
        <v>0.75</v>
      </c>
      <c r="AL90" s="5">
        <f>AK90*$E90</f>
        <v>8.0645161290322578E-2</v>
      </c>
      <c r="AM90" s="5">
        <v>0.75</v>
      </c>
      <c r="AN90" s="5">
        <f>AM90*$E90</f>
        <v>8.0645161290322578E-2</v>
      </c>
      <c r="AO90" s="5">
        <v>0.5</v>
      </c>
      <c r="AP90" s="5">
        <f>AO90*$E90</f>
        <v>5.3763440860215055E-2</v>
      </c>
      <c r="AQ90" s="5">
        <v>0.25</v>
      </c>
      <c r="AR90" s="5">
        <f>AQ90*$E90</f>
        <v>2.6881720430107527E-2</v>
      </c>
      <c r="AS90" s="5">
        <v>0</v>
      </c>
      <c r="AT90" s="5">
        <f>AS90*$E90</f>
        <v>0</v>
      </c>
      <c r="AU90" s="5">
        <v>0.75</v>
      </c>
      <c r="AV90" s="5">
        <f>AU90*$E90</f>
        <v>8.0645161290322578E-2</v>
      </c>
      <c r="AW90" s="5">
        <v>0.25</v>
      </c>
      <c r="AX90" s="5">
        <f>AW90*$E90</f>
        <v>2.6881720430107527E-2</v>
      </c>
      <c r="AY90" s="5">
        <v>0.25</v>
      </c>
      <c r="AZ90" s="5">
        <f>AY90*$E90</f>
        <v>2.6881720430107527E-2</v>
      </c>
      <c r="BA90" s="5">
        <v>0.25</v>
      </c>
      <c r="BB90" s="5">
        <f>BA90*$E90</f>
        <v>2.6881720430107527E-2</v>
      </c>
      <c r="BC90" s="5">
        <v>0.75</v>
      </c>
      <c r="BD90" s="5">
        <f>BC90*$E90</f>
        <v>8.0645161290322578E-2</v>
      </c>
      <c r="BE90" s="5">
        <v>0.75</v>
      </c>
      <c r="BF90" s="5">
        <f>BE90*$E90</f>
        <v>8.0645161290322578E-2</v>
      </c>
      <c r="BG90" s="5">
        <v>0.5</v>
      </c>
      <c r="BH90" s="5">
        <f>BG90*$E90</f>
        <v>5.3763440860215055E-2</v>
      </c>
      <c r="BI90" s="5">
        <v>0.5</v>
      </c>
      <c r="BJ90" s="5">
        <f>BI90*$E90</f>
        <v>5.3763440860215055E-2</v>
      </c>
      <c r="BK90" s="5">
        <v>0.25</v>
      </c>
      <c r="BL90" s="5">
        <f>BK90*$E90</f>
        <v>2.6881720430107527E-2</v>
      </c>
      <c r="BM90" s="5">
        <v>0.25</v>
      </c>
      <c r="BN90" s="5">
        <f>BM90*$E90</f>
        <v>2.6881720430107527E-2</v>
      </c>
      <c r="BO90" s="5">
        <v>0.75</v>
      </c>
      <c r="BP90" s="5">
        <f>BO90*$E90</f>
        <v>8.0645161290322578E-2</v>
      </c>
      <c r="BQ90" s="5">
        <v>1</v>
      </c>
      <c r="BR90" s="5">
        <f>BQ90*$E90</f>
        <v>0.10752688172043011</v>
      </c>
      <c r="BS90" s="5">
        <v>0.25</v>
      </c>
      <c r="BT90" s="5">
        <f>BS90*$E90</f>
        <v>2.6881720430107527E-2</v>
      </c>
      <c r="BU90" s="5">
        <v>0.25</v>
      </c>
      <c r="BV90" s="5">
        <f>BU90*$E90</f>
        <v>2.6881720430107527E-2</v>
      </c>
      <c r="BX90" s="5">
        <f>BW90*$E90</f>
        <v>0</v>
      </c>
      <c r="BY90" s="5">
        <v>0.75</v>
      </c>
      <c r="BZ90" s="5">
        <f>BY90*$E90</f>
        <v>8.0645161290322578E-2</v>
      </c>
    </row>
    <row r="91" spans="1:78">
      <c r="A91" t="s">
        <v>1</v>
      </c>
      <c r="B91">
        <v>6</v>
      </c>
      <c r="D91">
        <f t="shared" si="150"/>
        <v>6</v>
      </c>
      <c r="E91" s="5">
        <f>D91/D$87</f>
        <v>6.4516129032258063E-2</v>
      </c>
      <c r="F91">
        <v>3</v>
      </c>
      <c r="G91" s="5">
        <f t="shared" si="151"/>
        <v>0.5</v>
      </c>
      <c r="H91" s="5">
        <f>F91/F$87</f>
        <v>0.1111111111111111</v>
      </c>
      <c r="I91" s="5">
        <v>1</v>
      </c>
      <c r="J91" s="5">
        <f>I91*$E91</f>
        <v>6.4516129032258063E-2</v>
      </c>
      <c r="K91" s="5">
        <v>0.41666666666666669</v>
      </c>
      <c r="L91" s="5">
        <f>K91*$E91</f>
        <v>2.6881720430107527E-2</v>
      </c>
      <c r="M91" s="5">
        <v>0.66666666666666663</v>
      </c>
      <c r="N91" s="5">
        <f>M91*$E91</f>
        <v>4.301075268817204E-2</v>
      </c>
      <c r="O91" s="5">
        <v>1</v>
      </c>
      <c r="P91" s="5">
        <f>O91*$E91</f>
        <v>6.4516129032258063E-2</v>
      </c>
      <c r="Q91" s="5">
        <v>0.83333333333333337</v>
      </c>
      <c r="R91" s="5">
        <f>Q91*$E91</f>
        <v>5.3763440860215055E-2</v>
      </c>
      <c r="S91" s="5">
        <v>1</v>
      </c>
      <c r="T91" s="5">
        <f>S91*$E91</f>
        <v>6.4516129032258063E-2</v>
      </c>
      <c r="U91" s="5">
        <v>0.5</v>
      </c>
      <c r="V91" s="5">
        <f>U91*$E91</f>
        <v>3.2258064516129031E-2</v>
      </c>
      <c r="W91" s="5">
        <v>0.66666666666666663</v>
      </c>
      <c r="X91" s="5">
        <f>W91*$E91</f>
        <v>4.301075268817204E-2</v>
      </c>
      <c r="Y91" s="5">
        <v>0.16666666666666666</v>
      </c>
      <c r="Z91" s="5">
        <f>Y91*$E91</f>
        <v>1.075268817204301E-2</v>
      </c>
      <c r="AA91" s="5">
        <v>0.83333333333333337</v>
      </c>
      <c r="AB91" s="5">
        <f>AA91*$E91</f>
        <v>5.3763440860215055E-2</v>
      </c>
      <c r="AC91" s="5">
        <v>0.58333333333333337</v>
      </c>
      <c r="AD91" s="5">
        <f>AC91*$E91</f>
        <v>3.7634408602150539E-2</v>
      </c>
      <c r="AE91" s="5">
        <v>0.41666666666666669</v>
      </c>
      <c r="AF91" s="5">
        <f>AE91*$E91</f>
        <v>2.6881720430107527E-2</v>
      </c>
      <c r="AG91" s="5">
        <v>0</v>
      </c>
      <c r="AH91" s="5">
        <f>AG91*$E91</f>
        <v>0</v>
      </c>
      <c r="AI91" s="5">
        <v>8.3333333333333329E-2</v>
      </c>
      <c r="AJ91" s="5">
        <f>AI91*$E91</f>
        <v>5.3763440860215049E-3</v>
      </c>
      <c r="AK91" s="5">
        <v>8.3333333333333329E-2</v>
      </c>
      <c r="AL91" s="5">
        <f>AK91*$E91</f>
        <v>5.3763440860215049E-3</v>
      </c>
      <c r="AM91" s="5">
        <v>0.25</v>
      </c>
      <c r="AN91" s="5">
        <f>AM91*$E91</f>
        <v>1.6129032258064516E-2</v>
      </c>
      <c r="AO91" s="5">
        <v>0</v>
      </c>
      <c r="AP91" s="5">
        <f>AO91*$E91</f>
        <v>0</v>
      </c>
      <c r="AQ91" s="5">
        <v>0.58333333333333337</v>
      </c>
      <c r="AR91" s="5">
        <f>AQ91*$E91</f>
        <v>3.7634408602150539E-2</v>
      </c>
      <c r="AS91" s="5">
        <v>0.33333333333333331</v>
      </c>
      <c r="AT91" s="5">
        <f>AS91*$E91</f>
        <v>2.150537634408602E-2</v>
      </c>
      <c r="AU91" s="5">
        <v>0.83333333333333337</v>
      </c>
      <c r="AV91" s="5">
        <f>AU91*$E91</f>
        <v>5.3763440860215055E-2</v>
      </c>
      <c r="AW91" s="5">
        <v>8.3333333333333329E-2</v>
      </c>
      <c r="AX91" s="5">
        <f>AW91*$E91</f>
        <v>5.3763440860215049E-3</v>
      </c>
      <c r="AY91" s="5">
        <v>0.58333333333333337</v>
      </c>
      <c r="AZ91" s="5">
        <f>AY91*$E91</f>
        <v>3.7634408602150539E-2</v>
      </c>
      <c r="BA91" s="5">
        <v>0.41666666666666669</v>
      </c>
      <c r="BB91" s="5">
        <f>BA91*$E91</f>
        <v>2.6881720430107527E-2</v>
      </c>
      <c r="BC91" s="5">
        <v>8.3333333333333329E-2</v>
      </c>
      <c r="BD91" s="5">
        <f>BC91*$E91</f>
        <v>5.3763440860215049E-3</v>
      </c>
      <c r="BE91" s="5">
        <v>1</v>
      </c>
      <c r="BF91" s="5">
        <f>BE91*$E91</f>
        <v>6.4516129032258063E-2</v>
      </c>
      <c r="BG91" s="5">
        <v>1</v>
      </c>
      <c r="BH91" s="5">
        <f>BG91*$E91</f>
        <v>6.4516129032258063E-2</v>
      </c>
      <c r="BI91" s="5">
        <v>0</v>
      </c>
      <c r="BJ91" s="5">
        <f>BI91*$E91</f>
        <v>0</v>
      </c>
      <c r="BK91" s="5">
        <v>0.33333333333333331</v>
      </c>
      <c r="BL91" s="5">
        <f>BK91*$E91</f>
        <v>2.150537634408602E-2</v>
      </c>
      <c r="BM91" s="5">
        <v>0.41666666666666669</v>
      </c>
      <c r="BN91" s="5">
        <f>BM91*$E91</f>
        <v>2.6881720430107527E-2</v>
      </c>
      <c r="BO91" s="5">
        <v>1</v>
      </c>
      <c r="BP91" s="5">
        <f>BO91*$E91</f>
        <v>6.4516129032258063E-2</v>
      </c>
      <c r="BQ91" s="5">
        <v>0.66666666666666663</v>
      </c>
      <c r="BR91" s="5">
        <f>BQ91*$E91</f>
        <v>4.301075268817204E-2</v>
      </c>
      <c r="BS91" s="5">
        <v>0</v>
      </c>
      <c r="BT91" s="5">
        <f>BS91*$E91</f>
        <v>0</v>
      </c>
      <c r="BU91" s="5">
        <v>8.3333333333333329E-2</v>
      </c>
      <c r="BV91" s="5">
        <f>BU91*$E91</f>
        <v>5.3763440860215049E-3</v>
      </c>
      <c r="BW91" s="5">
        <v>0.83333333333333337</v>
      </c>
      <c r="BX91" s="5">
        <f>BW91*$E91</f>
        <v>5.3763440860215055E-2</v>
      </c>
      <c r="BY91" s="5">
        <v>0.66666666666666663</v>
      </c>
      <c r="BZ91" s="5">
        <f>BY91*$E91</f>
        <v>4.301075268817204E-2</v>
      </c>
    </row>
    <row r="92" spans="1:78">
      <c r="A92" t="s">
        <v>6</v>
      </c>
      <c r="B92">
        <v>22</v>
      </c>
      <c r="C92">
        <v>6</v>
      </c>
      <c r="D92">
        <f t="shared" si="150"/>
        <v>28</v>
      </c>
      <c r="E92" s="5">
        <f>D92/D$87</f>
        <v>0.30107526881720431</v>
      </c>
      <c r="F92">
        <v>14</v>
      </c>
      <c r="G92" s="5">
        <f t="shared" si="151"/>
        <v>0.5</v>
      </c>
      <c r="H92" s="5">
        <f>F92/F$87</f>
        <v>0.51851851851851849</v>
      </c>
      <c r="I92" s="5">
        <v>0.625</v>
      </c>
      <c r="J92" s="5">
        <f>I92*$E92</f>
        <v>0.18817204301075269</v>
      </c>
      <c r="K92" s="5">
        <v>0.14285714285714285</v>
      </c>
      <c r="L92" s="5">
        <f>K92*$E92</f>
        <v>4.301075268817204E-2</v>
      </c>
      <c r="M92" s="5">
        <v>0.8571428571428571</v>
      </c>
      <c r="N92" s="5">
        <f>M92*$E92</f>
        <v>0.25806451612903225</v>
      </c>
      <c r="O92" s="5">
        <v>0.9821428571428571</v>
      </c>
      <c r="P92" s="5">
        <f>O92*$E92</f>
        <v>0.29569892473118281</v>
      </c>
      <c r="Q92" s="5">
        <v>0.7857142857142857</v>
      </c>
      <c r="R92" s="5">
        <f>Q92*$E92</f>
        <v>0.23655913978494625</v>
      </c>
      <c r="S92" s="5">
        <v>0.7678571428571429</v>
      </c>
      <c r="T92" s="5">
        <f>S92*$E92</f>
        <v>0.23118279569892475</v>
      </c>
      <c r="U92" s="5">
        <v>0.875</v>
      </c>
      <c r="V92" s="5">
        <f>U92*$E92</f>
        <v>0.26344086021505375</v>
      </c>
      <c r="W92" s="5">
        <v>0.5535714285714286</v>
      </c>
      <c r="X92" s="5">
        <f>W92*$E92</f>
        <v>0.16666666666666669</v>
      </c>
      <c r="Y92" s="5">
        <v>0.375</v>
      </c>
      <c r="Z92" s="5">
        <f>Y92*$E92</f>
        <v>0.11290322580645162</v>
      </c>
      <c r="AA92" s="5">
        <v>0.8392857142857143</v>
      </c>
      <c r="AB92" s="5">
        <f>AA92*$E92</f>
        <v>0.25268817204301075</v>
      </c>
      <c r="AC92" s="5">
        <v>0.44642857142857145</v>
      </c>
      <c r="AD92" s="5">
        <f>AC92*$E92</f>
        <v>0.13440860215053765</v>
      </c>
      <c r="AE92" s="5">
        <v>0.5892857142857143</v>
      </c>
      <c r="AF92" s="5">
        <f>AE92*$E92</f>
        <v>0.17741935483870969</v>
      </c>
      <c r="AG92" s="5">
        <v>0.39285714285714285</v>
      </c>
      <c r="AH92" s="5">
        <f>AG92*$E92</f>
        <v>0.11827956989247312</v>
      </c>
      <c r="AI92" s="5">
        <v>0.6964285714285714</v>
      </c>
      <c r="AJ92" s="5">
        <f>AI92*$E92</f>
        <v>0.20967741935483872</v>
      </c>
      <c r="AK92" s="5">
        <v>0.6964285714285714</v>
      </c>
      <c r="AL92" s="5">
        <f>AK92*$E92</f>
        <v>0.20967741935483872</v>
      </c>
      <c r="AM92" s="5">
        <v>0.6428571428571429</v>
      </c>
      <c r="AN92" s="5">
        <f>AM92*$E92</f>
        <v>0.19354838709677422</v>
      </c>
      <c r="AO92" s="5">
        <v>0.16071428571428573</v>
      </c>
      <c r="AP92" s="5">
        <f>AO92*$E92</f>
        <v>4.8387096774193554E-2</v>
      </c>
      <c r="AQ92" s="5">
        <v>0.4642857142857143</v>
      </c>
      <c r="AR92" s="5">
        <f>AQ92*$E92</f>
        <v>0.13978494623655915</v>
      </c>
      <c r="AS92" s="5">
        <v>0.23076923076923078</v>
      </c>
      <c r="AT92" s="5">
        <f>AS92*$E92</f>
        <v>6.9478908188585611E-2</v>
      </c>
      <c r="AU92" s="5">
        <v>0.875</v>
      </c>
      <c r="AV92" s="5">
        <f>AU92*$E92</f>
        <v>0.26344086021505375</v>
      </c>
      <c r="AW92" s="5">
        <v>0.17307692307692307</v>
      </c>
      <c r="AX92" s="5">
        <f>AW92*$E92</f>
        <v>5.2109181141439205E-2</v>
      </c>
      <c r="AY92" s="5">
        <v>0.6607142857142857</v>
      </c>
      <c r="AZ92" s="5">
        <f>AY92*$E92</f>
        <v>0.19892473118279569</v>
      </c>
      <c r="BA92" s="5">
        <v>0.53846153846153844</v>
      </c>
      <c r="BB92" s="5">
        <f>BA92*$E92</f>
        <v>0.16211745244003309</v>
      </c>
      <c r="BC92" s="5">
        <v>0.55769230769230771</v>
      </c>
      <c r="BD92" s="5">
        <f>BC92*$E92</f>
        <v>0.16790736145574855</v>
      </c>
      <c r="BE92" s="5">
        <v>0.9285714285714286</v>
      </c>
      <c r="BF92" s="5">
        <f>BE92*$E92</f>
        <v>0.27956989247311831</v>
      </c>
      <c r="BG92" s="5">
        <v>0.9285714285714286</v>
      </c>
      <c r="BH92" s="5">
        <f>BG92*$E92</f>
        <v>0.27956989247311831</v>
      </c>
      <c r="BI92" s="5">
        <v>0.30357142857142855</v>
      </c>
      <c r="BJ92" s="5">
        <f>BI92*$E92</f>
        <v>9.1397849462365593E-2</v>
      </c>
      <c r="BK92" s="5">
        <v>0.4107142857142857</v>
      </c>
      <c r="BL92" s="5">
        <f>BK92*$E92</f>
        <v>0.12365591397849462</v>
      </c>
      <c r="BM92" s="5">
        <v>0.6607142857142857</v>
      </c>
      <c r="BN92" s="5">
        <f>BM92*$E92</f>
        <v>0.19892473118279569</v>
      </c>
      <c r="BO92" s="5">
        <v>0.7678571428571429</v>
      </c>
      <c r="BP92" s="5">
        <f>BO92*$E92</f>
        <v>0.23118279569892475</v>
      </c>
      <c r="BQ92" s="5">
        <v>0.6785714285714286</v>
      </c>
      <c r="BR92" s="5">
        <f>BQ92*$E92</f>
        <v>0.20430107526881722</v>
      </c>
      <c r="BS92" s="5">
        <v>0.3392857142857143</v>
      </c>
      <c r="BT92" s="5">
        <f>BS92*$E92</f>
        <v>0.10215053763440861</v>
      </c>
      <c r="BU92" s="5">
        <v>0.30357142857142855</v>
      </c>
      <c r="BV92" s="5">
        <f>BU92*$E92</f>
        <v>9.1397849462365593E-2</v>
      </c>
      <c r="BW92" s="5">
        <v>0.5357142857142857</v>
      </c>
      <c r="BX92" s="5">
        <f>BW92*$E92</f>
        <v>0.16129032258064516</v>
      </c>
      <c r="BY92" s="5">
        <v>0.5892857142857143</v>
      </c>
      <c r="BZ92" s="5">
        <f>BY92*$E92</f>
        <v>0.17741935483870969</v>
      </c>
    </row>
    <row r="93" spans="1:78">
      <c r="A93" t="s">
        <v>64</v>
      </c>
      <c r="B93">
        <v>88</v>
      </c>
      <c r="C93">
        <v>18</v>
      </c>
      <c r="D93">
        <f t="shared" si="150"/>
        <v>106</v>
      </c>
      <c r="E93" s="5">
        <f>SUM(D94:D98)/D93</f>
        <v>1</v>
      </c>
      <c r="F93">
        <v>24</v>
      </c>
      <c r="G93" s="5">
        <f t="shared" si="151"/>
        <v>0.22641509433962265</v>
      </c>
      <c r="I93" s="5">
        <v>0.61458333333333337</v>
      </c>
      <c r="J93" s="5">
        <f>SUM(J94:J98)/$E93</f>
        <v>0.51572327044025157</v>
      </c>
      <c r="K93" s="5">
        <v>0.29166666666666669</v>
      </c>
      <c r="L93" s="5">
        <f>SUM(L94:L98)/$E93</f>
        <v>0.35783542976939203</v>
      </c>
      <c r="M93" s="5">
        <v>0.625</v>
      </c>
      <c r="N93" s="5">
        <f>SUM(N94:N98)/$E93</f>
        <v>0.5445230607966457</v>
      </c>
      <c r="O93" s="5">
        <v>0.88541666666666663</v>
      </c>
      <c r="P93" s="5">
        <f>SUM(P94:P98)/$E93</f>
        <v>0.8266771488469602</v>
      </c>
      <c r="Q93" s="5">
        <v>0.75</v>
      </c>
      <c r="R93" s="5">
        <f>SUM(R94:R98)/$E93</f>
        <v>0.6301100628930818</v>
      </c>
      <c r="S93" s="5">
        <v>0.85869565217391308</v>
      </c>
      <c r="T93" s="5">
        <f>SUM(T94:T98)/$E93</f>
        <v>0.81299790356394119</v>
      </c>
      <c r="U93" s="5">
        <v>0.72916666666666663</v>
      </c>
      <c r="V93" s="5">
        <f>SUM(V94:V98)/$E93</f>
        <v>0.65052410901467506</v>
      </c>
      <c r="W93" s="5">
        <v>0.5</v>
      </c>
      <c r="X93" s="5">
        <f>SUM(X94:X98)/$E93</f>
        <v>0.5541666666666667</v>
      </c>
      <c r="Y93" s="5">
        <v>0.43478260869565216</v>
      </c>
      <c r="Z93" s="5">
        <f>SUM(Z94:Z98)/$E93</f>
        <v>0.45710167714884692</v>
      </c>
      <c r="AA93" s="5">
        <v>0.78125</v>
      </c>
      <c r="AB93" s="5">
        <f>SUM(AB94:AB98)/$E93</f>
        <v>0.7294549266247381</v>
      </c>
      <c r="AC93" s="5">
        <v>0.55208333333333337</v>
      </c>
      <c r="AD93" s="5">
        <f>SUM(AD94:AD98)/$E93</f>
        <v>0.51438679245283014</v>
      </c>
      <c r="AE93" s="5">
        <v>0.66304347826086951</v>
      </c>
      <c r="AF93" s="5">
        <f>SUM(AF94:AF98)/$E93</f>
        <v>0.63286163522012584</v>
      </c>
      <c r="AG93" s="5">
        <v>0.33333333333333331</v>
      </c>
      <c r="AH93" s="5">
        <f>SUM(AH94:AH98)/$E93</f>
        <v>0.4257075471698113</v>
      </c>
      <c r="AI93" s="5">
        <v>0.71875</v>
      </c>
      <c r="AJ93" s="5">
        <f>SUM(AJ94:AJ98)/$E93</f>
        <v>0.64038259958071275</v>
      </c>
      <c r="AK93" s="5">
        <v>0.58333333333333337</v>
      </c>
      <c r="AL93" s="5">
        <f>SUM(AL94:AL98)/$E93</f>
        <v>0.53561320754716979</v>
      </c>
      <c r="AM93" s="5">
        <v>0.5</v>
      </c>
      <c r="AN93" s="5">
        <f>SUM(AN94:AN98)/$E93</f>
        <v>0.51572327044025157</v>
      </c>
      <c r="AO93" s="5">
        <v>0.19791666666666666</v>
      </c>
      <c r="AP93" s="5">
        <f>SUM(AP94:AP98)/$E93</f>
        <v>0.23862683438155136</v>
      </c>
      <c r="AQ93" s="5">
        <v>0.32291666666666669</v>
      </c>
      <c r="AR93" s="5">
        <f>SUM(AR94:AR98)/$E93</f>
        <v>0.31181865828092242</v>
      </c>
      <c r="AS93" s="5">
        <v>0.38541666666666669</v>
      </c>
      <c r="AT93" s="5">
        <f>SUM(AT94:AT98)/$E93</f>
        <v>0.37911425576519914</v>
      </c>
      <c r="AU93" s="5">
        <v>0.73958333333333337</v>
      </c>
      <c r="AV93" s="5">
        <f>SUM(AV94:AV98)/$E93</f>
        <v>0.71721698113207544</v>
      </c>
      <c r="AW93" s="5">
        <v>0.14583333333333334</v>
      </c>
      <c r="AX93" s="5">
        <f>SUM(AX94:AX98)/$E93</f>
        <v>0.20765199161425574</v>
      </c>
      <c r="AY93" s="5">
        <v>0.5625</v>
      </c>
      <c r="AZ93" s="5">
        <f>SUM(AZ94:AZ98)/$E93</f>
        <v>0.53160377358490563</v>
      </c>
      <c r="BA93" s="5">
        <v>0.67708333333333337</v>
      </c>
      <c r="BB93" s="5">
        <f>SUM(BB94:BB98)/$E93</f>
        <v>0.62586477987421374</v>
      </c>
      <c r="BC93" s="5">
        <v>0.4375</v>
      </c>
      <c r="BD93" s="5">
        <f>SUM(BD94:BD98)/$E93</f>
        <v>0.4780660377358491</v>
      </c>
      <c r="BE93" s="5">
        <v>0.82608695652173914</v>
      </c>
      <c r="BF93" s="5">
        <f>SUM(BF94:BF98)/$E93</f>
        <v>0.76350235849056602</v>
      </c>
      <c r="BG93" s="5">
        <v>0.875</v>
      </c>
      <c r="BH93" s="5">
        <f>SUM(BH94:BH98)/$E93</f>
        <v>0.83930817610062891</v>
      </c>
      <c r="BI93" s="5">
        <v>0.32954545454545453</v>
      </c>
      <c r="BJ93" s="5">
        <f>SUM(BJ94:BJ98)/$E93</f>
        <v>0.35106132075471697</v>
      </c>
      <c r="BK93" s="5">
        <v>0.5</v>
      </c>
      <c r="BL93" s="5">
        <f>SUM(BL94:BL98)/$E93</f>
        <v>0.57722746331236896</v>
      </c>
      <c r="BM93" s="5">
        <v>0.6875</v>
      </c>
      <c r="BN93" s="5">
        <f>SUM(BN94:BN98)/$E93</f>
        <v>0.67261530398322844</v>
      </c>
      <c r="BO93" s="5">
        <v>0.6875</v>
      </c>
      <c r="BP93" s="5">
        <f>SUM(BP94:BP98)/$E93</f>
        <v>0.59043501048218028</v>
      </c>
      <c r="BQ93" s="5">
        <v>0.65625</v>
      </c>
      <c r="BR93" s="5">
        <f>SUM(BR94:BR98)/$E93</f>
        <v>0.65123165618448631</v>
      </c>
      <c r="BS93" s="5">
        <v>0.33695652173913043</v>
      </c>
      <c r="BT93" s="5">
        <f>SUM(BT94:BT98)/$E93</f>
        <v>0.35440251572327042</v>
      </c>
      <c r="BU93" s="5">
        <v>0.33695652173913043</v>
      </c>
      <c r="BV93" s="5">
        <f>SUM(BV94:BV98)/$E93</f>
        <v>0.38231132075471697</v>
      </c>
      <c r="BW93" s="5">
        <v>0.43478260869565216</v>
      </c>
      <c r="BX93" s="5">
        <f>SUM(BX94:BX98)/$E93</f>
        <v>0.39483752620545071</v>
      </c>
      <c r="BY93" s="5">
        <v>0.63043478260869568</v>
      </c>
      <c r="BZ93" s="5">
        <f>SUM(BZ94:BZ98)/$E93</f>
        <v>0.60600104821802936</v>
      </c>
    </row>
    <row r="94" spans="1:78" ht="36">
      <c r="A94" t="s">
        <v>4</v>
      </c>
      <c r="B94">
        <v>6</v>
      </c>
      <c r="C94">
        <v>1</v>
      </c>
      <c r="D94">
        <f t="shared" si="150"/>
        <v>7</v>
      </c>
      <c r="E94" s="5">
        <f>D94/D$93</f>
        <v>6.6037735849056603E-2</v>
      </c>
      <c r="F94">
        <v>3</v>
      </c>
      <c r="G94" s="5">
        <f t="shared" si="151"/>
        <v>0.42857142857142855</v>
      </c>
      <c r="H94" s="5">
        <f>F94/F$93</f>
        <v>0.125</v>
      </c>
      <c r="I94" s="5">
        <v>0.75</v>
      </c>
      <c r="J94" s="5">
        <f>I94*$E94</f>
        <v>4.9528301886792456E-2</v>
      </c>
      <c r="K94" s="5">
        <v>0.25</v>
      </c>
      <c r="L94" s="5">
        <f>K94*$E94</f>
        <v>1.6509433962264151E-2</v>
      </c>
      <c r="M94" s="5">
        <v>0.75</v>
      </c>
      <c r="N94" s="5">
        <f>M94*$E94</f>
        <v>4.9528301886792456E-2</v>
      </c>
      <c r="O94" s="5">
        <v>1</v>
      </c>
      <c r="P94" s="5">
        <f>O94*$E94</f>
        <v>6.6037735849056603E-2</v>
      </c>
      <c r="Q94" s="5">
        <v>1</v>
      </c>
      <c r="R94" s="5">
        <f>Q94*$E94</f>
        <v>6.6037735849056603E-2</v>
      </c>
      <c r="S94" s="5">
        <v>1</v>
      </c>
      <c r="T94" s="5">
        <f>S94*$E94</f>
        <v>6.6037735849056603E-2</v>
      </c>
      <c r="U94" s="5">
        <v>0.91666666666666663</v>
      </c>
      <c r="V94" s="5">
        <f>U94*$E94</f>
        <v>6.0534591194968547E-2</v>
      </c>
      <c r="W94" s="5">
        <v>0.41666666666666669</v>
      </c>
      <c r="X94" s="5">
        <f>W94*$E94</f>
        <v>2.7515723270440252E-2</v>
      </c>
      <c r="Y94" s="5">
        <v>0.5</v>
      </c>
      <c r="Z94" s="5">
        <f>Y94*$E94</f>
        <v>3.3018867924528301E-2</v>
      </c>
      <c r="AA94" s="5">
        <v>0.83333333333333337</v>
      </c>
      <c r="AB94" s="5">
        <f>AA94*$E94</f>
        <v>5.5031446540880505E-2</v>
      </c>
      <c r="AC94" s="5">
        <v>0.66666666666666663</v>
      </c>
      <c r="AD94" s="5">
        <f>AC94*$E94</f>
        <v>4.40251572327044E-2</v>
      </c>
      <c r="AE94" s="5">
        <v>0.625</v>
      </c>
      <c r="AF94" s="5">
        <f>AE94*$E94</f>
        <v>4.1273584905660375E-2</v>
      </c>
      <c r="AG94" s="5">
        <v>0</v>
      </c>
      <c r="AH94" s="5">
        <f>AG94*$E94</f>
        <v>0</v>
      </c>
      <c r="AI94" s="5">
        <v>0.91666666666666663</v>
      </c>
      <c r="AJ94" s="5">
        <f>AI94*$E94</f>
        <v>6.0534591194968547E-2</v>
      </c>
      <c r="AK94" s="5">
        <v>1</v>
      </c>
      <c r="AL94" s="5">
        <f>AK94*$E94</f>
        <v>6.6037735849056603E-2</v>
      </c>
      <c r="AM94" s="5">
        <v>0.375</v>
      </c>
      <c r="AN94" s="5">
        <f>AM94*$E94</f>
        <v>2.4764150943396228E-2</v>
      </c>
      <c r="AO94" s="5">
        <v>0</v>
      </c>
      <c r="AP94" s="5">
        <f>AO94*$E94</f>
        <v>0</v>
      </c>
      <c r="AQ94" s="5">
        <v>0.75</v>
      </c>
      <c r="AR94" s="5">
        <f>AQ94*$E94</f>
        <v>4.9528301886792456E-2</v>
      </c>
      <c r="AS94" s="5">
        <v>0.33333333333333331</v>
      </c>
      <c r="AT94" s="5">
        <f>AS94*$E94</f>
        <v>2.20125786163522E-2</v>
      </c>
      <c r="AU94" s="5">
        <v>1</v>
      </c>
      <c r="AV94" s="5">
        <f>AU94*$E94</f>
        <v>6.6037735849056603E-2</v>
      </c>
      <c r="AW94" s="5">
        <v>0</v>
      </c>
      <c r="AX94" s="5">
        <f>AW94*$E94</f>
        <v>0</v>
      </c>
      <c r="AY94" s="5">
        <v>0.66666666666666663</v>
      </c>
      <c r="AZ94" s="5">
        <f>AY94*$E94</f>
        <v>4.40251572327044E-2</v>
      </c>
      <c r="BA94" s="5">
        <v>0.66666666666666663</v>
      </c>
      <c r="BB94" s="5">
        <f>BA94*$E94</f>
        <v>4.40251572327044E-2</v>
      </c>
      <c r="BC94" s="5">
        <v>0.16666666666666666</v>
      </c>
      <c r="BD94" s="5">
        <f>BC94*$E94</f>
        <v>1.10062893081761E-2</v>
      </c>
      <c r="BE94" s="5">
        <v>1</v>
      </c>
      <c r="BF94" s="5">
        <f>BE94*$E94</f>
        <v>6.6037735849056603E-2</v>
      </c>
      <c r="BG94" s="5">
        <v>1</v>
      </c>
      <c r="BH94" s="5">
        <f>BG94*$E94</f>
        <v>6.6037735849056603E-2</v>
      </c>
      <c r="BI94" s="5">
        <v>0.125</v>
      </c>
      <c r="BJ94" s="5">
        <f>BI94*$E94</f>
        <v>8.2547169811320754E-3</v>
      </c>
      <c r="BK94" s="5">
        <v>0.58333333333333337</v>
      </c>
      <c r="BL94" s="5">
        <f>BK94*$E94</f>
        <v>3.8522012578616358E-2</v>
      </c>
      <c r="BM94" s="5">
        <v>0.91666666666666663</v>
      </c>
      <c r="BN94" s="5">
        <f>BM94*$E94</f>
        <v>6.0534591194968547E-2</v>
      </c>
      <c r="BO94" s="5">
        <v>0.91666666666666663</v>
      </c>
      <c r="BP94" s="5">
        <f>BO94*$E94</f>
        <v>6.0534591194968547E-2</v>
      </c>
      <c r="BQ94" s="5">
        <v>0.75</v>
      </c>
      <c r="BR94" s="5">
        <f>BQ94*$E94</f>
        <v>4.9528301886792456E-2</v>
      </c>
      <c r="BS94" s="5">
        <v>0.66666666666666663</v>
      </c>
      <c r="BT94" s="5">
        <f>BS94*$E94</f>
        <v>4.40251572327044E-2</v>
      </c>
      <c r="BU94" s="5">
        <v>0.25</v>
      </c>
      <c r="BV94" s="5">
        <f>BU94*$E94</f>
        <v>1.6509433962264151E-2</v>
      </c>
      <c r="BW94" s="5">
        <v>0.375</v>
      </c>
      <c r="BX94" s="5">
        <f>BW94*$E94</f>
        <v>2.4764150943396228E-2</v>
      </c>
      <c r="BY94" s="5">
        <v>0.66666666666666663</v>
      </c>
      <c r="BZ94" s="5">
        <f>BY94*$E94</f>
        <v>4.40251572327044E-2</v>
      </c>
    </row>
    <row r="95" spans="1:78">
      <c r="A95" t="s">
        <v>3</v>
      </c>
      <c r="B95">
        <v>30</v>
      </c>
      <c r="C95">
        <v>7</v>
      </c>
      <c r="D95">
        <f t="shared" si="150"/>
        <v>37</v>
      </c>
      <c r="E95" s="5">
        <f>D95/D$93</f>
        <v>0.34905660377358488</v>
      </c>
      <c r="F95">
        <v>5</v>
      </c>
      <c r="G95" s="5">
        <f t="shared" si="151"/>
        <v>0.13513513513513514</v>
      </c>
      <c r="H95" s="5">
        <f>F95/F$93</f>
        <v>0.20833333333333334</v>
      </c>
      <c r="I95" s="5">
        <v>0.15</v>
      </c>
      <c r="J95" s="5">
        <f>I95*$E95</f>
        <v>5.2358490566037731E-2</v>
      </c>
      <c r="K95" s="5">
        <v>0.65</v>
      </c>
      <c r="L95" s="5">
        <f>K95*$E95</f>
        <v>0.22688679245283019</v>
      </c>
      <c r="M95" s="5">
        <v>0.25</v>
      </c>
      <c r="N95" s="5">
        <f>M95*$E95</f>
        <v>8.7264150943396221E-2</v>
      </c>
      <c r="O95" s="5">
        <v>0.55000000000000004</v>
      </c>
      <c r="P95" s="5">
        <f>O95*$E95</f>
        <v>0.19198113207547171</v>
      </c>
      <c r="Q95" s="5">
        <v>0.25</v>
      </c>
      <c r="R95" s="5">
        <f>Q95*$E95</f>
        <v>8.7264150943396221E-2</v>
      </c>
      <c r="S95" s="5">
        <v>0.6</v>
      </c>
      <c r="T95" s="5">
        <f>S95*$E95</f>
        <v>0.20943396226415092</v>
      </c>
      <c r="U95" s="5">
        <v>0.4</v>
      </c>
      <c r="V95" s="5">
        <f>U95*$E95</f>
        <v>0.13962264150943396</v>
      </c>
      <c r="W95" s="5">
        <v>0.7</v>
      </c>
      <c r="X95" s="5">
        <f>W95*$E95</f>
        <v>0.24433962264150941</v>
      </c>
      <c r="Y95" s="5">
        <v>0.6</v>
      </c>
      <c r="Z95" s="5">
        <f>Y95*$E95</f>
        <v>0.20943396226415092</v>
      </c>
      <c r="AA95" s="5">
        <v>0.55000000000000004</v>
      </c>
      <c r="AB95" s="5">
        <f>AA95*$E95</f>
        <v>0.19198113207547171</v>
      </c>
      <c r="AC95" s="5">
        <v>0.35</v>
      </c>
      <c r="AD95" s="5">
        <f>AC95*$E95</f>
        <v>0.1221698113207547</v>
      </c>
      <c r="AE95" s="5">
        <v>0.55000000000000004</v>
      </c>
      <c r="AF95" s="5">
        <f>AE95*$E95</f>
        <v>0.19198113207547171</v>
      </c>
      <c r="AG95" s="5">
        <v>0.8</v>
      </c>
      <c r="AH95" s="5">
        <f>AG95*$E95</f>
        <v>0.27924528301886792</v>
      </c>
      <c r="AI95" s="5">
        <v>0.4</v>
      </c>
      <c r="AJ95" s="5">
        <f>AI95*$E95</f>
        <v>0.13962264150943396</v>
      </c>
      <c r="AK95" s="5">
        <v>0.3</v>
      </c>
      <c r="AL95" s="5">
        <f>AK95*$E95</f>
        <v>0.10471698113207546</v>
      </c>
      <c r="AM95" s="5">
        <v>0.55000000000000004</v>
      </c>
      <c r="AN95" s="5">
        <f>AM95*$E95</f>
        <v>0.19198113207547171</v>
      </c>
      <c r="AO95" s="5">
        <v>0.35</v>
      </c>
      <c r="AP95" s="5">
        <f>AO95*$E95</f>
        <v>0.1221698113207547</v>
      </c>
      <c r="AQ95" s="5">
        <v>0.35</v>
      </c>
      <c r="AR95" s="5">
        <f>AQ95*$E95</f>
        <v>0.1221698113207547</v>
      </c>
      <c r="AS95" s="5">
        <v>0.35</v>
      </c>
      <c r="AT95" s="5">
        <f>AS95*$E95</f>
        <v>0.1221698113207547</v>
      </c>
      <c r="AU95" s="5">
        <v>0.7</v>
      </c>
      <c r="AV95" s="5">
        <f>AU95*$E95</f>
        <v>0.24433962264150941</v>
      </c>
      <c r="AW95" s="5">
        <v>0.45</v>
      </c>
      <c r="AX95" s="5">
        <f>AW95*$E95</f>
        <v>0.1570754716981132</v>
      </c>
      <c r="AY95" s="5">
        <v>0.4</v>
      </c>
      <c r="AZ95" s="5">
        <f>AY95*$E95</f>
        <v>0.13962264150943396</v>
      </c>
      <c r="BA95" s="5">
        <v>0.5</v>
      </c>
      <c r="BB95" s="5">
        <f>BA95*$E95</f>
        <v>0.17452830188679244</v>
      </c>
      <c r="BC95" s="5">
        <v>0.55000000000000004</v>
      </c>
      <c r="BD95" s="5">
        <f>BC95*$E95</f>
        <v>0.19198113207547171</v>
      </c>
      <c r="BE95" s="5">
        <v>0.5</v>
      </c>
      <c r="BF95" s="5">
        <f>BE95*$E95</f>
        <v>0.17452830188679244</v>
      </c>
      <c r="BG95" s="5">
        <v>0.7</v>
      </c>
      <c r="BH95" s="5">
        <f>BG95*$E95</f>
        <v>0.24433962264150941</v>
      </c>
      <c r="BI95" s="5">
        <v>0.45</v>
      </c>
      <c r="BJ95" s="5">
        <f>BI95*$E95</f>
        <v>0.1570754716981132</v>
      </c>
      <c r="BK95" s="5">
        <v>0.9</v>
      </c>
      <c r="BL95" s="5">
        <f>BK95*$E95</f>
        <v>0.3141509433962264</v>
      </c>
      <c r="BM95" s="5">
        <v>0.65</v>
      </c>
      <c r="BN95" s="5">
        <f>BM95*$E95</f>
        <v>0.22688679245283019</v>
      </c>
      <c r="BO95" s="5">
        <v>0.2</v>
      </c>
      <c r="BP95" s="5">
        <f>BO95*$E95</f>
        <v>6.981132075471698E-2</v>
      </c>
      <c r="BQ95" s="5">
        <v>0.65</v>
      </c>
      <c r="BR95" s="5">
        <f>BQ95*$E95</f>
        <v>0.22688679245283019</v>
      </c>
      <c r="BS95" s="5">
        <v>0.5</v>
      </c>
      <c r="BT95" s="5">
        <f>BS95*$E95</f>
        <v>0.17452830188679244</v>
      </c>
      <c r="BU95" s="5">
        <v>0.6</v>
      </c>
      <c r="BV95" s="5">
        <f>BU95*$E95</f>
        <v>0.20943396226415092</v>
      </c>
      <c r="BW95" s="5">
        <v>0.15</v>
      </c>
      <c r="BX95" s="5">
        <f>BW95*$E95</f>
        <v>5.2358490566037731E-2</v>
      </c>
      <c r="BY95" s="5">
        <v>0.5</v>
      </c>
      <c r="BZ95" s="5">
        <f>BY95*$E95</f>
        <v>0.17452830188679244</v>
      </c>
    </row>
    <row r="96" spans="1:78">
      <c r="A96" t="s">
        <v>7</v>
      </c>
      <c r="B96">
        <v>26</v>
      </c>
      <c r="C96">
        <v>5</v>
      </c>
      <c r="D96">
        <f t="shared" si="150"/>
        <v>31</v>
      </c>
      <c r="E96" s="5">
        <f>D96/D$93</f>
        <v>0.29245283018867924</v>
      </c>
      <c r="F96">
        <v>9</v>
      </c>
      <c r="G96" s="5">
        <f t="shared" si="151"/>
        <v>0.29032258064516131</v>
      </c>
      <c r="H96" s="5">
        <f>F96/F$93</f>
        <v>0.375</v>
      </c>
      <c r="I96" s="5">
        <v>0.91666666666666663</v>
      </c>
      <c r="J96" s="5">
        <f>I96*$E96</f>
        <v>0.26808176100628928</v>
      </c>
      <c r="K96" s="5">
        <v>0.1388888888888889</v>
      </c>
      <c r="L96" s="5">
        <f>K96*$E96</f>
        <v>4.0618448637316562E-2</v>
      </c>
      <c r="M96" s="5">
        <v>0.86111111111111116</v>
      </c>
      <c r="N96" s="5">
        <f>M96*$E96</f>
        <v>0.25183438155136267</v>
      </c>
      <c r="O96" s="5">
        <v>0.94444444444444442</v>
      </c>
      <c r="P96" s="5">
        <f>O96*$E96</f>
        <v>0.27620545073375258</v>
      </c>
      <c r="Q96" s="5">
        <v>0.91666666666666663</v>
      </c>
      <c r="R96" s="5">
        <f>Q96*$E96</f>
        <v>0.26808176100628928</v>
      </c>
      <c r="S96" s="5">
        <v>0.94444444444444442</v>
      </c>
      <c r="T96" s="5">
        <f>S96*$E96</f>
        <v>0.27620545073375258</v>
      </c>
      <c r="U96" s="5">
        <v>0.97222222222222221</v>
      </c>
      <c r="V96" s="5">
        <f>U96*$E96</f>
        <v>0.28432914046121593</v>
      </c>
      <c r="W96" s="5">
        <v>0.25</v>
      </c>
      <c r="X96" s="5">
        <f>W96*$E96</f>
        <v>7.3113207547169809E-2</v>
      </c>
      <c r="Y96" s="5">
        <v>0.44444444444444442</v>
      </c>
      <c r="Z96" s="5">
        <f>Y96*$E96</f>
        <v>0.12997903563941299</v>
      </c>
      <c r="AA96" s="5">
        <v>0.97222222222222221</v>
      </c>
      <c r="AB96" s="5">
        <f>AA96*$E96</f>
        <v>0.28432914046121593</v>
      </c>
      <c r="AC96" s="5">
        <v>0.58333333333333337</v>
      </c>
      <c r="AD96" s="5">
        <f>AC96*$E96</f>
        <v>0.17059748427672958</v>
      </c>
      <c r="AE96" s="5">
        <v>0.83333333333333337</v>
      </c>
      <c r="AF96" s="5">
        <f>AE96*$E96</f>
        <v>0.24371069182389937</v>
      </c>
      <c r="AG96" s="5">
        <v>0.25</v>
      </c>
      <c r="AH96" s="5">
        <f>AG96*$E96</f>
        <v>7.3113207547169809E-2</v>
      </c>
      <c r="AI96" s="5">
        <v>0.97222222222222221</v>
      </c>
      <c r="AJ96" s="5">
        <f>AI96*$E96</f>
        <v>0.28432914046121593</v>
      </c>
      <c r="AK96" s="5">
        <v>0.5</v>
      </c>
      <c r="AL96" s="5">
        <f>AK96*$E96</f>
        <v>0.14622641509433962</v>
      </c>
      <c r="AM96" s="5">
        <v>0.41666666666666669</v>
      </c>
      <c r="AN96" s="5">
        <f>AM96*$E96</f>
        <v>0.12185534591194969</v>
      </c>
      <c r="AO96" s="5">
        <v>0.1111111111111111</v>
      </c>
      <c r="AP96" s="5">
        <f>AO96*$E96</f>
        <v>3.2494758909853247E-2</v>
      </c>
      <c r="AQ96" s="5">
        <v>0.19444444444444445</v>
      </c>
      <c r="AR96" s="5">
        <f>AQ96*$E96</f>
        <v>5.6865828092243186E-2</v>
      </c>
      <c r="AS96" s="5">
        <v>0.44444444444444442</v>
      </c>
      <c r="AT96" s="5">
        <f>AS96*$E96</f>
        <v>0.12997903563941299</v>
      </c>
      <c r="AU96" s="5">
        <v>0.75</v>
      </c>
      <c r="AV96" s="5">
        <f>AU96*$E96</f>
        <v>0.21933962264150941</v>
      </c>
      <c r="AW96" s="5">
        <v>2.7777777777777776E-2</v>
      </c>
      <c r="AX96" s="5">
        <f>AW96*$E96</f>
        <v>8.1236897274633117E-3</v>
      </c>
      <c r="AY96" s="5">
        <v>0.58333333333333337</v>
      </c>
      <c r="AZ96" s="5">
        <f>AY96*$E96</f>
        <v>0.17059748427672958</v>
      </c>
      <c r="BA96" s="5">
        <v>1</v>
      </c>
      <c r="BB96" s="5">
        <f>BA96*$E96</f>
        <v>0.29245283018867924</v>
      </c>
      <c r="BC96" s="5">
        <v>0.33333333333333331</v>
      </c>
      <c r="BD96" s="5">
        <f>BC96*$E96</f>
        <v>9.7484276729559741E-2</v>
      </c>
      <c r="BE96" s="5">
        <v>0.96875</v>
      </c>
      <c r="BF96" s="5">
        <f>BE96*$E96</f>
        <v>0.283313679245283</v>
      </c>
      <c r="BG96" s="5">
        <v>0.91666666666666663</v>
      </c>
      <c r="BH96" s="5">
        <f>BG96*$E96</f>
        <v>0.26808176100628928</v>
      </c>
      <c r="BI96" s="5">
        <v>0.3125</v>
      </c>
      <c r="BJ96" s="5">
        <f>BI96*$E96</f>
        <v>9.1391509433962265E-2</v>
      </c>
      <c r="BK96" s="5">
        <v>0.19444444444444445</v>
      </c>
      <c r="BL96" s="5">
        <f>BK96*$E96</f>
        <v>5.6865828092243186E-2</v>
      </c>
      <c r="BM96" s="5">
        <v>0.63888888888888884</v>
      </c>
      <c r="BN96" s="5">
        <f>BM96*$E96</f>
        <v>0.18684486373165615</v>
      </c>
      <c r="BO96" s="5">
        <v>0.86111111111111116</v>
      </c>
      <c r="BP96" s="5">
        <f>BO96*$E96</f>
        <v>0.25183438155136267</v>
      </c>
      <c r="BQ96" s="5">
        <v>0.63888888888888884</v>
      </c>
      <c r="BR96" s="5">
        <f>BQ96*$E96</f>
        <v>0.18684486373165615</v>
      </c>
      <c r="BS96" s="5">
        <v>0.25</v>
      </c>
      <c r="BT96" s="5">
        <f>BS96*$E96</f>
        <v>7.3113207547169809E-2</v>
      </c>
      <c r="BU96" s="5">
        <v>0.25</v>
      </c>
      <c r="BV96" s="5">
        <f>BU96*$E96</f>
        <v>7.3113207547169809E-2</v>
      </c>
      <c r="BW96" s="5">
        <v>0.44444444444444442</v>
      </c>
      <c r="BX96" s="5">
        <f>BW96*$E96</f>
        <v>0.12997903563941299</v>
      </c>
      <c r="BY96" s="5">
        <v>0.61111111111111116</v>
      </c>
      <c r="BZ96" s="5">
        <f>BY96*$E96</f>
        <v>0.17872117400419288</v>
      </c>
    </row>
    <row r="97" spans="1:78">
      <c r="A97" t="s">
        <v>8</v>
      </c>
      <c r="B97">
        <v>7</v>
      </c>
      <c r="C97">
        <v>2</v>
      </c>
      <c r="D97">
        <f t="shared" si="150"/>
        <v>9</v>
      </c>
      <c r="E97" s="5">
        <f>D97/D$93</f>
        <v>8.4905660377358486E-2</v>
      </c>
      <c r="F97">
        <v>2</v>
      </c>
      <c r="G97" s="5">
        <f t="shared" si="151"/>
        <v>0.22222222222222221</v>
      </c>
      <c r="H97" s="5">
        <f>F97/F$93</f>
        <v>8.3333333333333329E-2</v>
      </c>
      <c r="I97" s="5">
        <v>0.25</v>
      </c>
      <c r="J97" s="5">
        <f>I97*$E97</f>
        <v>2.1226415094339621E-2</v>
      </c>
      <c r="K97" s="5">
        <v>0.625</v>
      </c>
      <c r="L97" s="5">
        <f>K97*$E97</f>
        <v>5.3066037735849052E-2</v>
      </c>
      <c r="M97" s="5">
        <v>0.125</v>
      </c>
      <c r="N97" s="5">
        <f>M97*$E97</f>
        <v>1.0613207547169811E-2</v>
      </c>
      <c r="O97" s="5">
        <v>1</v>
      </c>
      <c r="P97" s="5">
        <f>O97*$E97</f>
        <v>8.4905660377358486E-2</v>
      </c>
      <c r="Q97" s="5">
        <v>0.625</v>
      </c>
      <c r="R97" s="5">
        <f>Q97*$E97</f>
        <v>5.3066037735849052E-2</v>
      </c>
      <c r="S97" s="5">
        <v>1</v>
      </c>
      <c r="T97" s="5">
        <f>S97*$E97</f>
        <v>8.4905660377358486E-2</v>
      </c>
      <c r="U97" s="5">
        <v>0</v>
      </c>
      <c r="V97" s="5">
        <f>U97*$E97</f>
        <v>0</v>
      </c>
      <c r="W97" s="5">
        <v>0.875</v>
      </c>
      <c r="X97" s="5">
        <f>W97*$E97</f>
        <v>7.4292452830188677E-2</v>
      </c>
      <c r="Y97" s="5">
        <v>0.875</v>
      </c>
      <c r="Z97" s="5">
        <f>Y97*$E97</f>
        <v>7.4292452830188677E-2</v>
      </c>
      <c r="AA97" s="5">
        <v>0.5</v>
      </c>
      <c r="AB97" s="5">
        <f>AA97*$E97</f>
        <v>4.2452830188679243E-2</v>
      </c>
      <c r="AC97" s="5">
        <v>0.625</v>
      </c>
      <c r="AD97" s="5">
        <f>AC97*$E97</f>
        <v>5.3066037735849052E-2</v>
      </c>
      <c r="AE97" s="5">
        <v>0.125</v>
      </c>
      <c r="AF97" s="5">
        <f>AE97*$E97</f>
        <v>1.0613207547169811E-2</v>
      </c>
      <c r="AG97" s="5">
        <v>0.375</v>
      </c>
      <c r="AH97" s="5">
        <f>AG97*$E97</f>
        <v>3.1839622641509434E-2</v>
      </c>
      <c r="AI97" s="5">
        <v>0.125</v>
      </c>
      <c r="AJ97" s="5">
        <f>AI97*$E97</f>
        <v>1.0613207547169811E-2</v>
      </c>
      <c r="AK97" s="5">
        <v>0.375</v>
      </c>
      <c r="AL97" s="5">
        <f>AK97*$E97</f>
        <v>3.1839622641509434E-2</v>
      </c>
      <c r="AM97" s="5">
        <v>0.375</v>
      </c>
      <c r="AN97" s="5">
        <f>AM97*$E97</f>
        <v>3.1839622641509434E-2</v>
      </c>
      <c r="AO97" s="5">
        <v>0.5</v>
      </c>
      <c r="AP97" s="5">
        <f>AO97*$E97</f>
        <v>4.2452830188679243E-2</v>
      </c>
      <c r="AQ97" s="5">
        <v>0.125</v>
      </c>
      <c r="AR97" s="5">
        <f>AQ97*$E97</f>
        <v>1.0613207547169811E-2</v>
      </c>
      <c r="AS97" s="5">
        <v>0.625</v>
      </c>
      <c r="AT97" s="5">
        <f>AS97*$E97</f>
        <v>5.3066037735849052E-2</v>
      </c>
      <c r="AU97" s="5">
        <v>0.375</v>
      </c>
      <c r="AV97" s="5">
        <f>AU97*$E97</f>
        <v>3.1839622641509434E-2</v>
      </c>
      <c r="AW97" s="5">
        <v>0.5</v>
      </c>
      <c r="AX97" s="5">
        <f>AW97*$E97</f>
        <v>4.2452830188679243E-2</v>
      </c>
      <c r="AY97" s="5">
        <v>0.5</v>
      </c>
      <c r="AZ97" s="5">
        <f>AY97*$E97</f>
        <v>4.2452830188679243E-2</v>
      </c>
      <c r="BA97" s="5">
        <v>0.375</v>
      </c>
      <c r="BB97" s="5">
        <f>BA97*$E97</f>
        <v>3.1839622641509434E-2</v>
      </c>
      <c r="BC97" s="5">
        <v>0.625</v>
      </c>
      <c r="BD97" s="5">
        <f>BC97*$E97</f>
        <v>5.3066037735849052E-2</v>
      </c>
      <c r="BE97" s="5">
        <v>0.5</v>
      </c>
      <c r="BF97" s="5">
        <f>BE97*$E97</f>
        <v>4.2452830188679243E-2</v>
      </c>
      <c r="BG97" s="5">
        <v>0.75</v>
      </c>
      <c r="BH97" s="5">
        <f>BG97*$E97</f>
        <v>6.3679245283018868E-2</v>
      </c>
      <c r="BI97" s="5">
        <v>0.5</v>
      </c>
      <c r="BJ97" s="5">
        <f>BI97*$E97</f>
        <v>4.2452830188679243E-2</v>
      </c>
      <c r="BK97" s="5">
        <v>0.875</v>
      </c>
      <c r="BL97" s="5">
        <f>BK97*$E97</f>
        <v>7.4292452830188677E-2</v>
      </c>
      <c r="BM97" s="5">
        <v>0.625</v>
      </c>
      <c r="BN97" s="5">
        <f>BM97*$E97</f>
        <v>5.3066037735849052E-2</v>
      </c>
      <c r="BO97" s="5">
        <v>0.375</v>
      </c>
      <c r="BP97" s="5">
        <f>BO97*$E97</f>
        <v>3.1839622641509434E-2</v>
      </c>
      <c r="BQ97" s="5">
        <v>0.625</v>
      </c>
      <c r="BR97" s="5">
        <f>BQ97*$E97</f>
        <v>5.3066037735849052E-2</v>
      </c>
      <c r="BS97" s="5">
        <v>0.25</v>
      </c>
      <c r="BT97" s="5">
        <f>BS97*$E97</f>
        <v>2.1226415094339621E-2</v>
      </c>
      <c r="BU97" s="5">
        <v>0.125</v>
      </c>
      <c r="BV97" s="5">
        <f>BU97*$E97</f>
        <v>1.0613207547169811E-2</v>
      </c>
      <c r="BW97" s="5">
        <v>0.5</v>
      </c>
      <c r="BX97" s="5">
        <f>BW97*$E97</f>
        <v>4.2452830188679243E-2</v>
      </c>
      <c r="BY97" s="5">
        <v>0.625</v>
      </c>
      <c r="BZ97" s="5">
        <f>BY97*$E97</f>
        <v>5.3066037735849052E-2</v>
      </c>
    </row>
    <row r="98" spans="1:78">
      <c r="A98" t="s">
        <v>6</v>
      </c>
      <c r="B98">
        <v>19</v>
      </c>
      <c r="C98">
        <v>3</v>
      </c>
      <c r="D98">
        <f t="shared" si="150"/>
        <v>22</v>
      </c>
      <c r="E98" s="5">
        <f>D98/D$93</f>
        <v>0.20754716981132076</v>
      </c>
      <c r="F98">
        <v>5</v>
      </c>
      <c r="G98" s="5">
        <f t="shared" si="151"/>
        <v>0.22727272727272727</v>
      </c>
      <c r="H98" s="5">
        <f>F98/F$93</f>
        <v>0.20833333333333334</v>
      </c>
      <c r="I98" s="5">
        <v>0.6</v>
      </c>
      <c r="J98" s="5">
        <f>I98*$E98</f>
        <v>0.12452830188679245</v>
      </c>
      <c r="K98" s="5">
        <v>0.1</v>
      </c>
      <c r="L98" s="5">
        <f>K98*$E98</f>
        <v>2.0754716981132078E-2</v>
      </c>
      <c r="M98" s="5">
        <v>0.7</v>
      </c>
      <c r="N98" s="5">
        <f>M98*$E98</f>
        <v>0.14528301886792452</v>
      </c>
      <c r="O98" s="5">
        <v>1</v>
      </c>
      <c r="P98" s="5">
        <f>O98*$E98</f>
        <v>0.20754716981132076</v>
      </c>
      <c r="Q98" s="5">
        <v>0.75</v>
      </c>
      <c r="R98" s="5">
        <f>Q98*$E98</f>
        <v>0.15566037735849059</v>
      </c>
      <c r="S98" s="5">
        <v>0.85</v>
      </c>
      <c r="T98" s="5">
        <f>S98*$E98</f>
        <v>0.17641509433962266</v>
      </c>
      <c r="U98" s="5">
        <v>0.8</v>
      </c>
      <c r="V98" s="5">
        <f>U98*$E98</f>
        <v>0.16603773584905662</v>
      </c>
      <c r="W98" s="5">
        <v>0.65</v>
      </c>
      <c r="X98" s="5">
        <f>W98*$E98</f>
        <v>0.13490566037735849</v>
      </c>
      <c r="Y98" s="5">
        <v>0.05</v>
      </c>
      <c r="Z98" s="5">
        <f>Y98*$E98</f>
        <v>1.0377358490566039E-2</v>
      </c>
      <c r="AA98" s="5">
        <v>0.75</v>
      </c>
      <c r="AB98" s="5">
        <f>AA98*$E98</f>
        <v>0.15566037735849059</v>
      </c>
      <c r="AC98" s="5">
        <v>0.6</v>
      </c>
      <c r="AD98" s="5">
        <f>AC98*$E98</f>
        <v>0.12452830188679245</v>
      </c>
      <c r="AE98" s="5">
        <v>0.7</v>
      </c>
      <c r="AF98" s="5">
        <f>AE98*$E98</f>
        <v>0.14528301886792452</v>
      </c>
      <c r="AG98" s="5">
        <v>0.2</v>
      </c>
      <c r="AH98" s="5">
        <f>AG98*$E98</f>
        <v>4.1509433962264156E-2</v>
      </c>
      <c r="AI98" s="5">
        <v>0.7</v>
      </c>
      <c r="AJ98" s="5">
        <f>AI98*$E98</f>
        <v>0.14528301886792452</v>
      </c>
      <c r="AK98" s="5">
        <v>0.9</v>
      </c>
      <c r="AL98" s="5">
        <f>AK98*$E98</f>
        <v>0.18679245283018869</v>
      </c>
      <c r="AM98" s="5">
        <v>0.7</v>
      </c>
      <c r="AN98" s="5">
        <f>AM98*$E98</f>
        <v>0.14528301886792452</v>
      </c>
      <c r="AO98" s="5">
        <v>0.2</v>
      </c>
      <c r="AP98" s="5">
        <f>AO98*$E98</f>
        <v>4.1509433962264156E-2</v>
      </c>
      <c r="AQ98" s="5">
        <v>0.35</v>
      </c>
      <c r="AR98" s="5">
        <f>AQ98*$E98</f>
        <v>7.2641509433962262E-2</v>
      </c>
      <c r="AS98" s="5">
        <v>0.25</v>
      </c>
      <c r="AT98" s="5">
        <f>AS98*$E98</f>
        <v>5.1886792452830191E-2</v>
      </c>
      <c r="AU98" s="5">
        <v>0.75</v>
      </c>
      <c r="AV98" s="5">
        <f>AU98*$E98</f>
        <v>0.15566037735849059</v>
      </c>
      <c r="AW98" s="5">
        <v>0</v>
      </c>
      <c r="AX98" s="5">
        <f>AW98*$E98</f>
        <v>0</v>
      </c>
      <c r="AY98" s="5">
        <v>0.65</v>
      </c>
      <c r="AZ98" s="5">
        <f>AY98*$E98</f>
        <v>0.13490566037735849</v>
      </c>
      <c r="BA98" s="5">
        <v>0.4</v>
      </c>
      <c r="BB98" s="5">
        <f>BA98*$E98</f>
        <v>8.3018867924528311E-2</v>
      </c>
      <c r="BC98" s="5">
        <v>0.6</v>
      </c>
      <c r="BD98" s="5">
        <f>BC98*$E98</f>
        <v>0.12452830188679245</v>
      </c>
      <c r="BE98" s="5">
        <v>0.95</v>
      </c>
      <c r="BF98" s="5">
        <f>BE98*$E98</f>
        <v>0.19716981132075473</v>
      </c>
      <c r="BG98" s="5">
        <v>0.95</v>
      </c>
      <c r="BH98" s="5">
        <f>BG98*$E98</f>
        <v>0.19716981132075473</v>
      </c>
      <c r="BI98" s="5">
        <v>0.25</v>
      </c>
      <c r="BJ98" s="5">
        <f>BI98*$E98</f>
        <v>5.1886792452830191E-2</v>
      </c>
      <c r="BK98" s="5">
        <v>0.45</v>
      </c>
      <c r="BL98" s="5">
        <f>BK98*$E98</f>
        <v>9.3396226415094347E-2</v>
      </c>
      <c r="BM98" s="5">
        <v>0.7</v>
      </c>
      <c r="BN98" s="5">
        <f>BM98*$E98</f>
        <v>0.14528301886792452</v>
      </c>
      <c r="BO98" s="5">
        <v>0.85</v>
      </c>
      <c r="BP98" s="5">
        <f>BO98*$E98</f>
        <v>0.17641509433962266</v>
      </c>
      <c r="BQ98" s="5">
        <v>0.65</v>
      </c>
      <c r="BR98" s="5">
        <f>BQ98*$E98</f>
        <v>0.13490566037735849</v>
      </c>
      <c r="BS98" s="5">
        <v>0.2</v>
      </c>
      <c r="BT98" s="5">
        <f>BS98*$E98</f>
        <v>4.1509433962264156E-2</v>
      </c>
      <c r="BU98" s="5">
        <v>0.35</v>
      </c>
      <c r="BV98" s="5">
        <f>BU98*$E98</f>
        <v>7.2641509433962262E-2</v>
      </c>
      <c r="BW98" s="5">
        <v>0.7</v>
      </c>
      <c r="BX98" s="5">
        <f>BW98*$E98</f>
        <v>0.14528301886792452</v>
      </c>
      <c r="BY98" s="5">
        <v>0.75</v>
      </c>
      <c r="BZ98" s="5">
        <f>BY98*$E98</f>
        <v>0.15566037735849059</v>
      </c>
    </row>
    <row r="99" spans="1:78" ht="24">
      <c r="A99" t="s">
        <v>12</v>
      </c>
      <c r="F99">
        <v>596</v>
      </c>
      <c r="G99" s="5" t="e">
        <f t="shared" si="151"/>
        <v>#DIV/0!</v>
      </c>
      <c r="I99" s="5">
        <v>0.59311224489795922</v>
      </c>
      <c r="K99" s="5">
        <v>0.36045531197301856</v>
      </c>
      <c r="M99" s="5">
        <v>0.6690800681431005</v>
      </c>
      <c r="O99" s="5">
        <v>0.85932203389830508</v>
      </c>
      <c r="Q99" s="5">
        <v>0.6793015332197615</v>
      </c>
      <c r="S99" s="5">
        <v>0.77079796264855682</v>
      </c>
      <c r="U99" s="5">
        <v>0.64797639123102868</v>
      </c>
      <c r="W99" s="5">
        <v>0.60805084745762716</v>
      </c>
      <c r="Y99" s="5">
        <v>0.45741056218057924</v>
      </c>
      <c r="AA99" s="5">
        <v>0.73688663282571909</v>
      </c>
      <c r="AC99" s="5">
        <v>0.53455631399317405</v>
      </c>
      <c r="AE99" s="5">
        <v>0.47095070422535212</v>
      </c>
      <c r="AG99" s="5">
        <v>0.38048986486486486</v>
      </c>
      <c r="AI99" s="5">
        <v>0.515625</v>
      </c>
      <c r="AK99" s="5">
        <v>0.62306368330464712</v>
      </c>
      <c r="AM99" s="5">
        <v>0.550761421319797</v>
      </c>
      <c r="AO99" s="5">
        <v>0.27948717948717949</v>
      </c>
      <c r="AQ99" s="5">
        <v>0.48715753424657532</v>
      </c>
      <c r="AS99" s="5">
        <v>0.38818027210884354</v>
      </c>
      <c r="AU99" s="5">
        <v>0.72905982905982902</v>
      </c>
      <c r="AW99" s="5">
        <v>0.25387931034482758</v>
      </c>
      <c r="AY99" s="5">
        <v>0.52058319039451117</v>
      </c>
      <c r="BA99" s="5">
        <v>0.52910958904109584</v>
      </c>
      <c r="BC99" s="5">
        <v>0.5115582191780822</v>
      </c>
      <c r="BE99" s="5">
        <v>0.78786574870912218</v>
      </c>
      <c r="BG99" s="5">
        <v>0.79487179487179482</v>
      </c>
      <c r="BI99" s="5">
        <v>0.32326820603907636</v>
      </c>
      <c r="BK99" s="5">
        <v>0.51672384219554035</v>
      </c>
      <c r="BM99" s="5">
        <v>0.68427835051546393</v>
      </c>
      <c r="BO99" s="5">
        <v>0.68523316062176165</v>
      </c>
      <c r="BQ99" s="5">
        <v>0.6740837696335078</v>
      </c>
      <c r="BS99" s="5">
        <v>0.3357271095152603</v>
      </c>
      <c r="BU99" s="5">
        <v>0.3445709281961471</v>
      </c>
      <c r="BW99" s="5">
        <v>0.4755671902268761</v>
      </c>
      <c r="BY99" s="5">
        <v>0.58660714285714288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5"/>
  <sheetViews>
    <sheetView workbookViewId="0">
      <selection activeCell="A9" sqref="A9"/>
    </sheetView>
  </sheetViews>
  <sheetFormatPr baseColWidth="10" defaultRowHeight="12" x14ac:dyDescent="0"/>
  <cols>
    <col min="1" max="1" width="50" customWidth="1"/>
    <col min="2" max="2" width="49.83203125" bestFit="1" customWidth="1"/>
  </cols>
  <sheetData>
    <row r="1" spans="1:2" ht="84">
      <c r="A1" s="5" t="s">
        <v>115</v>
      </c>
      <c r="B1" t="str">
        <f>SUBSTITUTE(SUBSTITUTE(A1,CONCATENATE(CHAR(34),"300",CHAR(34)),CONCATENATE(CHAR(34),"100%",CHAR(34))),CONCATENATE(CHAR(34),"500",CHAR(34)),CONCATENATE(CHAR(34),"100%",CHAR(34)))</f>
        <v>&lt;iframe width="100%" height="100%" scrolling="no" frameborder="no" src="https://www.google.com/fusiontables/embedviz?q=select+col3%3E%3E1+from+1MpnuMRlC3NxFso3_OfiOi4Nr59TolrTbibcRJIs&amp;amp;viz=MAP&amp;amp;h=false&amp;amp;lat=51.039575353210296&amp;amp;lng=10.473843656249983&amp;amp;t=4&amp;amp;z=6&amp;amp;l=col3%3E%3E1&amp;amp;y=18&amp;amp;tmplt=19&amp;amp;hml=KML"&gt;&lt;/iframe&gt;</v>
      </c>
    </row>
    <row r="2" spans="1:2" ht="120" customHeight="1">
      <c r="A2" s="5"/>
      <c r="B2" t="str">
        <f>LEFT(B1,SEARCH(";lat=",B1)+4)</f>
        <v>&lt;iframe width="100%" height="100%" scrolling="no" frameborder="no" src="https://www.google.com/fusiontables/embedviz?q=select+col3%3E%3E1+from+1MpnuMRlC3NxFso3_OfiOi4Nr59TolrTbibcRJIs&amp;amp;viz=MAP&amp;amp;h=false&amp;amp;lat=</v>
      </c>
    </row>
    <row r="3" spans="1:2" ht="36">
      <c r="A3" s="5"/>
      <c r="B3" t="str">
        <f>RIGHT(B1,LEN(B1)-LEN(B2))</f>
        <v>51.039575353210296&amp;amp;lng=10.473843656249983&amp;amp;t=4&amp;amp;z=6&amp;amp;l=col3%3E%3E1&amp;amp;y=18&amp;amp;tmplt=19&amp;amp;hml=KML"&gt;&lt;/iframe&gt;</v>
      </c>
    </row>
    <row r="4" spans="1:2">
      <c r="A4" s="5"/>
      <c r="B4" t="str">
        <f>LEFT(B3,SEARCH("&amp;",B3)-1)</f>
        <v>51.039575353210296</v>
      </c>
    </row>
    <row r="5" spans="1:2" ht="24">
      <c r="A5" s="5"/>
      <c r="B5" t="str">
        <f>RIGHT(B3,LEN(B3)-LEN(B4))</f>
        <v>&amp;amp;lng=10.473843656249983&amp;amp;t=4&amp;amp;z=6&amp;amp;l=col3%3E%3E1&amp;amp;y=18&amp;amp;tmplt=19&amp;amp;hml=KML"&gt;&lt;/iframe&gt;</v>
      </c>
    </row>
    <row r="6" spans="1:2">
      <c r="A6" s="5"/>
      <c r="B6" t="str">
        <f>LEFT(B5,SEARCH(";lng=",B5)+4)</f>
        <v>&amp;amp;lng=</v>
      </c>
    </row>
    <row r="7" spans="1:2" ht="24">
      <c r="A7" s="5"/>
      <c r="B7" t="str">
        <f>RIGHT(B5,LEN(B5)-LEN(B6))</f>
        <v>10.473843656249983&amp;amp;t=4&amp;amp;z=6&amp;amp;l=col3%3E%3E1&amp;amp;y=18&amp;amp;tmplt=19&amp;amp;hml=KML"&gt;&lt;/iframe&gt;</v>
      </c>
    </row>
    <row r="8" spans="1:2">
      <c r="A8" s="5"/>
      <c r="B8" t="str">
        <f>LEFT(B7,SEARCH("&amp;",B7)-1)</f>
        <v>10.473843656249983</v>
      </c>
    </row>
    <row r="9" spans="1:2" ht="117" customHeight="1">
      <c r="A9" s="5" t="str">
        <f>CONCATENATE(B2,"51.2",B6,"10.5",B9)</f>
        <v>&lt;iframe width="100%" height="100%" scrolling="no" frameborder="no" src="https://www.google.com/fusiontables/embedviz?q=select+col3%3E%3E1+from+1MpnuMRlC3NxFso3_OfiOi4Nr59TolrTbibcRJIs&amp;amp;viz=MAP&amp;amp;h=false&amp;amp;lat=51.2&amp;amp;lng=10.5&amp;amp;t=4&amp;amp;z=6&amp;amp;l=col3%3E%3E1&amp;amp;y=18&amp;amp;tmplt=19&amp;amp;hml=KML"&gt;&lt;/iframe&gt;</v>
      </c>
      <c r="B9" t="str">
        <f>RIGHT(B7,LEN(B7)-LEN(B8))</f>
        <v>&amp;amp;t=4&amp;amp;z=6&amp;amp;l=col3%3E%3E1&amp;amp;y=18&amp;amp;tmplt=19&amp;amp;hml=KML"&gt;&lt;/iframe&gt;</v>
      </c>
    </row>
    <row r="10" spans="1:2">
      <c r="A10" s="5"/>
    </row>
    <row r="11" spans="1:2">
      <c r="A11" s="5"/>
    </row>
    <row r="12" spans="1:2">
      <c r="A12" s="5"/>
    </row>
    <row r="13" spans="1:2">
      <c r="A13" s="5"/>
    </row>
    <row r="14" spans="1:2">
      <c r="A14" s="5"/>
    </row>
    <row r="15" spans="1:2">
      <c r="A15" s="5"/>
    </row>
    <row r="16" spans="1:2">
      <c r="A16" s="5"/>
    </row>
    <row r="17" spans="1:1">
      <c r="A17" s="5"/>
    </row>
    <row r="18" spans="1:1">
      <c r="A18" s="5"/>
    </row>
    <row r="19" spans="1:1">
      <c r="A19" s="5"/>
    </row>
    <row r="20" spans="1:1">
      <c r="A20" s="5"/>
    </row>
    <row r="21" spans="1:1">
      <c r="A21" s="5"/>
    </row>
    <row r="22" spans="1:1">
      <c r="A22" s="5"/>
    </row>
    <row r="23" spans="1:1">
      <c r="A23" s="5"/>
    </row>
    <row r="24" spans="1:1">
      <c r="A24" s="5"/>
    </row>
    <row r="25" spans="1:1">
      <c r="A25" s="5"/>
    </row>
    <row r="26" spans="1:1">
      <c r="A26" s="5"/>
    </row>
    <row r="27" spans="1:1">
      <c r="A27" s="5"/>
    </row>
    <row r="28" spans="1:1">
      <c r="A28" s="5"/>
    </row>
    <row r="29" spans="1:1">
      <c r="A29" s="5"/>
    </row>
    <row r="30" spans="1:1">
      <c r="A30" s="5"/>
    </row>
    <row r="31" spans="1:1">
      <c r="A31" s="5"/>
    </row>
    <row r="32" spans="1:1">
      <c r="A32" s="5"/>
    </row>
    <row r="33" spans="1:1">
      <c r="A33" s="5"/>
    </row>
    <row r="34" spans="1:1">
      <c r="A34" s="5"/>
    </row>
    <row r="35" spans="1:1">
      <c r="A35" s="5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nach Partei</vt:lpstr>
      <vt:lpstr>nach Geschlecht</vt:lpstr>
      <vt:lpstr>nach Geburtsjahrzehnt</vt:lpstr>
      <vt:lpstr>nach Land gewichtet</vt:lpstr>
      <vt:lpstr>nach Land ungewichtet</vt:lpstr>
      <vt:lpstr>Bereinigungshilfe</vt:lpstr>
      <vt:lpstr>Geohilfe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Stefan Plöchinger</cp:lastModifiedBy>
  <dcterms:created xsi:type="dcterms:W3CDTF">2013-08-21T21:47:20Z</dcterms:created>
  <dcterms:modified xsi:type="dcterms:W3CDTF">2013-09-02T15:33:34Z</dcterms:modified>
</cp:coreProperties>
</file>